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ELL\Desktop\Proyectos\Youtube\"/>
    </mc:Choice>
  </mc:AlternateContent>
  <xr:revisionPtr revIDLastSave="0" documentId="13_ncr:1_{437C2FF6-2275-4BD5-870A-A04AACD574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entación" sheetId="4" r:id="rId1"/>
    <sheet name="Ejemplo" sheetId="1" r:id="rId2"/>
    <sheet name="Plantilla" sheetId="10" r:id="rId3"/>
  </sheets>
  <externalReferences>
    <externalReference r:id="rId4"/>
  </externalReferences>
  <definedNames>
    <definedName name="_xlchart.v2.0" hidden="1">Ejemplo!$A$79:$A$84</definedName>
    <definedName name="_xlchart.v2.1" hidden="1">Ejemplo!$B$79:$B$84</definedName>
    <definedName name="_xlchart.v2.2" hidden="1">Ejemplo!$A$82:$A$87</definedName>
    <definedName name="_xlchart.v2.3" hidden="1">Ejemplo!$B$82:$B$87</definedName>
    <definedName name="_xlchart.v2.4" hidden="1">Ejemplo!$A$82:$A$87</definedName>
    <definedName name="_xlchart.v2.5" hidden="1">Ejemplo!$B$82:$B$87</definedName>
    <definedName name="_xlchart.v2.6" hidden="1">Plantilla!$A$79:$A$84</definedName>
    <definedName name="_xlchart.v2.7" hidden="1">Plantilla!$B$79:$B$84</definedName>
    <definedName name="_xlcn.WorksheetConnection_Tabla101" hidden="1">Tabla10</definedName>
    <definedName name="Activos_Corrientes">#REF!</definedName>
    <definedName name="Activos_Totales">#REF!</definedName>
    <definedName name="Gtos_financieros">#REF!</definedName>
    <definedName name="Impuestos">#REF!</definedName>
    <definedName name="Ingresos_netos">#REF!</definedName>
    <definedName name="Pasivos_Corrientes">#REF!</definedName>
    <definedName name="Pasivos_Totales">#REF!</definedName>
    <definedName name="titulo_hoja_calculo">'[1]GASTOS PLANIFICADOS'!$K$2</definedName>
    <definedName name="Utilidades_retenidas">#REF!</definedName>
    <definedName name="Valor_mercado">#REF!</definedName>
    <definedName name="Ventas_ne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0" name="Tabla10" connection="WorksheetConnection_Tabla10"/>
        </x15:modelTables>
      </x15:dataModel>
    </ext>
  </extLst>
</workbook>
</file>

<file path=xl/calcChain.xml><?xml version="1.0" encoding="utf-8"?>
<calcChain xmlns="http://schemas.openxmlformats.org/spreadsheetml/2006/main">
  <c r="C109" i="10" l="1"/>
  <c r="B109" i="10"/>
  <c r="A84" i="10"/>
  <c r="A83" i="10"/>
  <c r="A82" i="10"/>
  <c r="A81" i="10"/>
  <c r="A80" i="10"/>
  <c r="A79" i="10"/>
  <c r="C73" i="10"/>
  <c r="D72" i="10" s="1"/>
  <c r="B73" i="10"/>
  <c r="C58" i="10"/>
  <c r="D54" i="10" s="1"/>
  <c r="B58" i="10"/>
  <c r="C47" i="10"/>
  <c r="D43" i="10" s="1"/>
  <c r="B47" i="10"/>
  <c r="D40" i="10"/>
  <c r="C35" i="10"/>
  <c r="D31" i="10" s="1"/>
  <c r="B35" i="10"/>
  <c r="C27" i="10"/>
  <c r="B27" i="10"/>
  <c r="D23" i="10"/>
  <c r="C18" i="10"/>
  <c r="B18" i="10"/>
  <c r="D62" i="10" l="1"/>
  <c r="D66" i="10"/>
  <c r="D70" i="10"/>
  <c r="D65" i="10"/>
  <c r="D69" i="10"/>
  <c r="D63" i="10"/>
  <c r="D67" i="10"/>
  <c r="D71" i="10"/>
  <c r="D64" i="10"/>
  <c r="D68" i="10"/>
  <c r="D73" i="10"/>
  <c r="D51" i="10"/>
  <c r="D39" i="10"/>
  <c r="C90" i="10"/>
  <c r="D28" i="10" s="1"/>
  <c r="B80" i="10" s="1"/>
  <c r="B90" i="10"/>
  <c r="B119" i="10" s="1"/>
  <c r="D11" i="10"/>
  <c r="D15" i="10"/>
  <c r="B120" i="10"/>
  <c r="D106" i="10"/>
  <c r="C120" i="10"/>
  <c r="D105" i="10"/>
  <c r="D108" i="10"/>
  <c r="D107" i="10"/>
  <c r="D8" i="10"/>
  <c r="D24" i="10"/>
  <c r="D32" i="10"/>
  <c r="D44" i="10"/>
  <c r="D52" i="10"/>
  <c r="D13" i="10"/>
  <c r="D25" i="10"/>
  <c r="D33" i="10"/>
  <c r="D41" i="10"/>
  <c r="D45" i="10"/>
  <c r="D53" i="10"/>
  <c r="D57" i="10"/>
  <c r="D104" i="10"/>
  <c r="D55" i="10"/>
  <c r="D12" i="10"/>
  <c r="D16" i="10"/>
  <c r="D56" i="10"/>
  <c r="D9" i="10"/>
  <c r="D17" i="10"/>
  <c r="D10" i="10"/>
  <c r="D14" i="10"/>
  <c r="D22" i="10"/>
  <c r="D27" i="10" s="1"/>
  <c r="D26" i="10"/>
  <c r="D34" i="10"/>
  <c r="D42" i="10"/>
  <c r="D46" i="10"/>
  <c r="C104" i="1"/>
  <c r="B104" i="1"/>
  <c r="A84" i="1"/>
  <c r="A83" i="1"/>
  <c r="A82" i="1"/>
  <c r="A81" i="1"/>
  <c r="A80" i="1"/>
  <c r="A79" i="1"/>
  <c r="D58" i="10" l="1"/>
  <c r="D36" i="10"/>
  <c r="B81" i="10" s="1"/>
  <c r="D47" i="10"/>
  <c r="D59" i="10"/>
  <c r="B83" i="10" s="1"/>
  <c r="D74" i="10"/>
  <c r="B84" i="10" s="1"/>
  <c r="C113" i="10"/>
  <c r="C121" i="10" s="1"/>
  <c r="C119" i="10"/>
  <c r="D19" i="10"/>
  <c r="B79" i="10" s="1"/>
  <c r="D35" i="10"/>
  <c r="D48" i="10"/>
  <c r="B82" i="10" s="1"/>
  <c r="B113" i="10"/>
  <c r="B121" i="10" s="1"/>
  <c r="D109" i="10"/>
  <c r="D18" i="10"/>
  <c r="C109" i="1" l="1"/>
  <c r="B109" i="1"/>
  <c r="B120" i="1" s="1"/>
  <c r="C73" i="1"/>
  <c r="B73" i="1"/>
  <c r="C58" i="1"/>
  <c r="B58" i="1"/>
  <c r="C47" i="1"/>
  <c r="B47" i="1"/>
  <c r="C35" i="1"/>
  <c r="B35" i="1"/>
  <c r="C27" i="1"/>
  <c r="B27" i="1"/>
  <c r="C18" i="1"/>
  <c r="B18" i="1"/>
  <c r="C120" i="1" l="1"/>
  <c r="D106" i="1"/>
  <c r="D108" i="1"/>
  <c r="D105" i="1"/>
  <c r="D104" i="1"/>
  <c r="D107" i="1"/>
  <c r="D66" i="1"/>
  <c r="D70" i="1"/>
  <c r="D67" i="1"/>
  <c r="D69" i="1"/>
  <c r="D63" i="1"/>
  <c r="D71" i="1"/>
  <c r="D64" i="1"/>
  <c r="D68" i="1"/>
  <c r="D72" i="1"/>
  <c r="D65" i="1"/>
  <c r="D62" i="1"/>
  <c r="D52" i="1"/>
  <c r="D56" i="1"/>
  <c r="D53" i="1"/>
  <c r="D57" i="1"/>
  <c r="D55" i="1"/>
  <c r="D54" i="1"/>
  <c r="D51" i="1"/>
  <c r="D43" i="1"/>
  <c r="D39" i="1"/>
  <c r="D40" i="1"/>
  <c r="D44" i="1"/>
  <c r="D42" i="1"/>
  <c r="D46" i="1"/>
  <c r="D41" i="1"/>
  <c r="D45" i="1"/>
  <c r="D31" i="1"/>
  <c r="D33" i="1"/>
  <c r="D34" i="1"/>
  <c r="D32" i="1"/>
  <c r="D22" i="1"/>
  <c r="D26" i="1"/>
  <c r="D23" i="1"/>
  <c r="D25" i="1"/>
  <c r="D24" i="1"/>
  <c r="D9" i="1"/>
  <c r="D13" i="1"/>
  <c r="D17" i="1"/>
  <c r="D10" i="1"/>
  <c r="D14" i="1"/>
  <c r="D8" i="1"/>
  <c r="D11" i="1"/>
  <c r="D15" i="1"/>
  <c r="D12" i="1"/>
  <c r="D16" i="1"/>
  <c r="C90" i="1"/>
  <c r="D74" i="1" s="1"/>
  <c r="B84" i="1" s="1"/>
  <c r="B90" i="1"/>
  <c r="D109" i="1" l="1"/>
  <c r="D35" i="1"/>
  <c r="D28" i="1"/>
  <c r="B80" i="1" s="1"/>
  <c r="D36" i="1"/>
  <c r="B81" i="1" s="1"/>
  <c r="D19" i="1"/>
  <c r="B79" i="1" s="1"/>
  <c r="D48" i="1"/>
  <c r="B82" i="1" s="1"/>
  <c r="D59" i="1"/>
  <c r="B83" i="1" s="1"/>
  <c r="D73" i="1"/>
  <c r="D58" i="1"/>
  <c r="D47" i="1"/>
  <c r="D27" i="1"/>
  <c r="D18" i="1"/>
  <c r="B113" i="1"/>
  <c r="B121" i="1" s="1"/>
  <c r="B119" i="1"/>
  <c r="C113" i="1"/>
  <c r="C121" i="1" s="1"/>
  <c r="C1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abla10" type="102" refreshedVersion="6" minRefreshableVersion="5">
    <extLst>
      <ext xmlns:x15="http://schemas.microsoft.com/office/spreadsheetml/2010/11/main" uri="{DE250136-89BD-433C-8126-D09CA5730AF9}">
        <x15:connection id="Tabla10">
          <x15:rangePr sourceName="_xlcn.WorksheetConnection_Tabla101"/>
        </x15:connection>
      </ext>
    </extLst>
  </connection>
</connections>
</file>

<file path=xl/sharedStrings.xml><?xml version="1.0" encoding="utf-8"?>
<sst xmlns="http://schemas.openxmlformats.org/spreadsheetml/2006/main" count="244" uniqueCount="99">
  <si>
    <t xml:space="preserve">             FERIA DE EMPRENDIMIENTO</t>
  </si>
  <si>
    <t>Hospedaje</t>
  </si>
  <si>
    <t>Regalos</t>
  </si>
  <si>
    <t>RESUMEN</t>
  </si>
  <si>
    <t>Flores</t>
  </si>
  <si>
    <t>Iluminación</t>
  </si>
  <si>
    <t>Globos</t>
  </si>
  <si>
    <t>Otros</t>
  </si>
  <si>
    <t>Mobiliario</t>
  </si>
  <si>
    <t>Renta del lugar</t>
  </si>
  <si>
    <t>Garantías</t>
  </si>
  <si>
    <t>TOTAL</t>
  </si>
  <si>
    <t>ESTIMADO</t>
  </si>
  <si>
    <t>REAL</t>
  </si>
  <si>
    <t>GASTOS E INVERSIONES</t>
  </si>
  <si>
    <t>NOTAS</t>
  </si>
  <si>
    <t>Mobiliario incluido en la renta</t>
  </si>
  <si>
    <t>DECORACIÓN</t>
  </si>
  <si>
    <t>Se añaden más globos para llamar más la atención</t>
  </si>
  <si>
    <t>Catering</t>
  </si>
  <si>
    <t>REFRIGERIOS</t>
  </si>
  <si>
    <t>Grupo musical</t>
  </si>
  <si>
    <t>Presentaciones</t>
  </si>
  <si>
    <t>Pasarela</t>
  </si>
  <si>
    <t>Medallas / Trofeos</t>
  </si>
  <si>
    <t>PUBLICIDAD</t>
  </si>
  <si>
    <t>Redes sociales</t>
  </si>
  <si>
    <t>Radio</t>
  </si>
  <si>
    <t>Volanteo</t>
  </si>
  <si>
    <t>Notas de prensa</t>
  </si>
  <si>
    <t>Perifoneo</t>
  </si>
  <si>
    <t>Influencers</t>
  </si>
  <si>
    <t>Espectacular</t>
  </si>
  <si>
    <t>VARIOS</t>
  </si>
  <si>
    <t>Vuelos</t>
  </si>
  <si>
    <t>Tiempo aire</t>
  </si>
  <si>
    <t>Fletes</t>
  </si>
  <si>
    <t>Gasolina</t>
  </si>
  <si>
    <t>Impresión de materiales</t>
  </si>
  <si>
    <t>Lona</t>
  </si>
  <si>
    <t>Bebidas no alcohólicas</t>
  </si>
  <si>
    <t>Bebidas  alcohólicas</t>
  </si>
  <si>
    <t>Renta de equipo</t>
  </si>
  <si>
    <t>Seguros</t>
  </si>
  <si>
    <t xml:space="preserve"> </t>
  </si>
  <si>
    <t>Gastos imprevistos</t>
  </si>
  <si>
    <t>GASTOS FINALES</t>
  </si>
  <si>
    <t>Anuncios tamaño tabloide</t>
  </si>
  <si>
    <t>ESTIMADOS</t>
  </si>
  <si>
    <t>REALES</t>
  </si>
  <si>
    <t>Cobro a expositores</t>
  </si>
  <si>
    <t>Costo de acceso al público</t>
  </si>
  <si>
    <t>Publicidad especial en redes sociales a expositores</t>
  </si>
  <si>
    <t>Patrocinadores</t>
  </si>
  <si>
    <t>TOTAL INGRESOS</t>
  </si>
  <si>
    <t>UTILIDAD</t>
  </si>
  <si>
    <t>ESTIMADA</t>
  </si>
  <si>
    <t>Comida</t>
  </si>
  <si>
    <t xml:space="preserve">NOTAS FINALES: </t>
  </si>
  <si>
    <t>La credibilidad de la organizadora genera confianza para que futuros expositores deseen participar en ferias que ella realice.</t>
  </si>
  <si>
    <t>GASTOS</t>
  </si>
  <si>
    <t>VENTAS</t>
  </si>
  <si>
    <t>ESTIMACIÓN</t>
  </si>
  <si>
    <t>REALIDAD</t>
  </si>
  <si>
    <t>Registra en las casillas en blanco los datos que correspondan con tu evento.</t>
  </si>
  <si>
    <t xml:space="preserve">                      Sección de ejemplo</t>
  </si>
  <si>
    <t>Servicio de meseros</t>
  </si>
  <si>
    <t>Seguridad</t>
  </si>
  <si>
    <t>Valet parking</t>
  </si>
  <si>
    <t>Equipo extra</t>
  </si>
  <si>
    <t>Grabación de contenidos</t>
  </si>
  <si>
    <t>Pirotecnia</t>
  </si>
  <si>
    <t>SITIO Y SALARIOS</t>
  </si>
  <si>
    <t>DJ - sonido</t>
  </si>
  <si>
    <t>ATRACCIONES</t>
  </si>
  <si>
    <t>Show infantil</t>
  </si>
  <si>
    <t>Lengua de señas</t>
  </si>
  <si>
    <t>Arte en vivo</t>
  </si>
  <si>
    <t>Taller</t>
  </si>
  <si>
    <t>Show de payasos, costo por ambos días</t>
  </si>
  <si>
    <t>Para taller de macetas</t>
  </si>
  <si>
    <t>Comida de organizadores</t>
  </si>
  <si>
    <t>Aguas</t>
  </si>
  <si>
    <t>Vino para brindis</t>
  </si>
  <si>
    <t>Conferencista</t>
  </si>
  <si>
    <t>1,000 volantes</t>
  </si>
  <si>
    <t>5 influencers locales: $500 a cada uno más regalos de expositores</t>
  </si>
  <si>
    <t>PORCENTAJE</t>
  </si>
  <si>
    <t>INGRESOS</t>
  </si>
  <si>
    <t>Publicidad en Facebook e historias en Instagram</t>
  </si>
  <si>
    <t>Inversión en lona para reutilizar en cada feria</t>
  </si>
  <si>
    <t>Paquete para celular</t>
  </si>
  <si>
    <t>Mercancía con marca</t>
  </si>
  <si>
    <t>para la compra de alimentos, material de curación, entre otros. La organizadora no tomó para su bolsillo de esta utilidad,</t>
  </si>
  <si>
    <t>más que lo expresado para compra de alimentos y recarga telefónica.</t>
  </si>
  <si>
    <t>En términos prácticos, la afluencia de clientes potenciales generó en promedio 4.9 veces en ventas la inversión de cada expositor.</t>
  </si>
  <si>
    <t xml:space="preserve">                      Registra tus datos</t>
  </si>
  <si>
    <t>Para entregar las mercancías a rescatistas</t>
  </si>
  <si>
    <t>El objetivo de la Feria de Emprendedores fue para captar recursos para apoyar a animales sin hogar fijo. La utilidad de $23,040 se destinó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</si>
</sst>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71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77111117893"/>
      <name val="Segoe UI"/>
      <family val="2"/>
    </font>
    <font>
      <b/>
      <sz val="10"/>
      <color theme="2"/>
      <name val="Calibri Light"/>
      <family val="2"/>
      <scheme val="major"/>
    </font>
    <font>
      <sz val="9"/>
      <color theme="1" tint="0.24994659260841701"/>
      <name val="Calibri"/>
      <family val="2"/>
      <scheme val="minor"/>
    </font>
    <font>
      <sz val="10"/>
      <name val="Arial"/>
      <family val="2"/>
    </font>
    <font>
      <b/>
      <sz val="11"/>
      <color theme="1" tint="0.1499984740745262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11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AF9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C062B"/>
        <bgColor indexed="64"/>
      </patternFill>
    </fill>
  </fills>
  <borders count="42">
    <border>
      <left/>
      <right/>
      <top/>
      <bottom/>
      <diagonal/>
    </border>
    <border>
      <left style="medium">
        <color theme="1" tint="0.14996795556505021"/>
      </left>
      <right style="thin">
        <color theme="1" tint="0.14993743705557422"/>
      </right>
      <top style="medium">
        <color theme="1" tint="0.14996795556505021"/>
      </top>
      <bottom style="medium">
        <color theme="1" tint="0.1499374370555742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14996795556505021"/>
      </left>
      <right style="hair">
        <color theme="1" tint="0.499984740745262"/>
      </right>
      <top style="medium">
        <color theme="1" tint="0.14996795556505021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14996795556505021"/>
      </top>
      <bottom style="hair">
        <color theme="1" tint="0.499984740745262"/>
      </bottom>
      <diagonal/>
    </border>
    <border>
      <left style="medium">
        <color theme="1" tint="0.1499679555650502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14993743705557422"/>
      </left>
      <right style="hair">
        <color theme="1" tint="0.14990691854609822"/>
      </right>
      <top style="medium">
        <color theme="1" tint="0.14996795556505021"/>
      </top>
      <bottom style="medium">
        <color theme="1" tint="0.14993743705557422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1" tint="0.1499679555650502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14993743705557422"/>
      </left>
      <right/>
      <top style="medium">
        <color theme="1" tint="0.14993743705557422"/>
      </top>
      <bottom style="medium">
        <color theme="1" tint="0.14996795556505021"/>
      </bottom>
      <diagonal/>
    </border>
    <border>
      <left/>
      <right/>
      <top style="medium">
        <color theme="1" tint="0.14993743705557422"/>
      </top>
      <bottom style="medium">
        <color theme="1" tint="0.14996795556505021"/>
      </bottom>
      <diagonal/>
    </border>
    <border>
      <left style="hair">
        <color theme="1" tint="0.14990691854609822"/>
      </left>
      <right/>
      <top style="medium">
        <color theme="1" tint="0.1498764000366222"/>
      </top>
      <bottom/>
      <diagonal/>
    </border>
    <border>
      <left style="medium">
        <color theme="1" tint="0.1499679555650502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14996795556505021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 style="hair">
        <color theme="1" tint="0.14990691854609822"/>
      </left>
      <right style="medium">
        <color theme="1" tint="0.14993743705557422"/>
      </right>
      <top style="medium">
        <color theme="1" tint="0.14993743705557422"/>
      </top>
      <bottom style="medium">
        <color theme="1" tint="0.14996795556505021"/>
      </bottom>
      <diagonal/>
    </border>
    <border>
      <left style="hair">
        <color theme="1" tint="0.14990691854609822"/>
      </left>
      <right style="hair">
        <color theme="1" tint="0.14990691854609822"/>
      </right>
      <top style="medium">
        <color theme="1" tint="0.14996795556505021"/>
      </top>
      <bottom style="medium">
        <color theme="1" tint="0.14996795556505021"/>
      </bottom>
      <diagonal/>
    </border>
    <border>
      <left style="medium">
        <color theme="1" tint="0.1498764000366222"/>
      </left>
      <right style="hair">
        <color theme="1" tint="0.14990691854609822"/>
      </right>
      <top style="medium">
        <color theme="1" tint="0.14993743705557422"/>
      </top>
      <bottom style="medium">
        <color theme="1" tint="0.14996795556505021"/>
      </bottom>
      <diagonal/>
    </border>
    <border>
      <left style="hair">
        <color theme="1" tint="0.14990691854609822"/>
      </left>
      <right style="medium">
        <color theme="1" tint="0.1498764000366222"/>
      </right>
      <top style="medium">
        <color theme="1" tint="0.14996795556505021"/>
      </top>
      <bottom style="medium">
        <color theme="1" tint="0.14996795556505021"/>
      </bottom>
      <diagonal/>
    </border>
    <border>
      <left/>
      <right style="hair">
        <color theme="1" tint="0.14990691854609822"/>
      </right>
      <top style="medium">
        <color theme="1" tint="0.14993743705557422"/>
      </top>
      <bottom style="medium">
        <color theme="1" tint="0.14996795556505021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0" tint="-0.34998626667073579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24994659260841701"/>
      </right>
      <top style="thin">
        <color theme="1" tint="0.24994659260841701"/>
      </top>
      <bottom style="thin">
        <color theme="0" tint="-0.34998626667073579"/>
      </bottom>
      <diagonal/>
    </border>
    <border>
      <left style="medium">
        <color theme="1" tint="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4659260841701"/>
      </left>
      <right style="thin">
        <color theme="0" tint="-0.34998626667073579"/>
      </right>
      <top style="thin">
        <color theme="0" tint="-0.34998626667073579"/>
      </top>
      <bottom style="medium">
        <color theme="1" tint="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24994659260841701"/>
      </bottom>
      <diagonal/>
    </border>
    <border>
      <left style="thin">
        <color theme="0" tint="-0.34998626667073579"/>
      </left>
      <right style="medium">
        <color theme="1" tint="0.24994659260841701"/>
      </right>
      <top style="thin">
        <color theme="0" tint="-0.34998626667073579"/>
      </top>
      <bottom style="medium">
        <color theme="1" tint="0.24994659260841701"/>
      </bottom>
      <diagonal/>
    </border>
    <border>
      <left/>
      <right style="hair">
        <color theme="1" tint="0.34998626667073579"/>
      </right>
      <top style="medium">
        <color theme="1" tint="0.14993743705557422"/>
      </top>
      <bottom style="medium">
        <color theme="1" tint="0.14996795556505021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/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/>
      <diagonal/>
    </border>
    <border>
      <left style="hair">
        <color theme="1" tint="0.14990691854609822"/>
      </left>
      <right style="medium">
        <color theme="1" tint="0.1498764000366222"/>
      </right>
      <top style="medium">
        <color theme="1" tint="0.14993743705557422"/>
      </top>
      <bottom style="medium">
        <color theme="1" tint="0.1499679555650502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0" fillId="9" borderId="0" applyNumberFormat="0" applyProtection="0">
      <alignment vertical="center"/>
    </xf>
    <xf numFmtId="0" fontId="11" fillId="10" borderId="0"/>
    <xf numFmtId="0" fontId="12" fillId="0" borderId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7" fillId="2" borderId="0" xfId="1" quotePrefix="1" applyFont="1" applyFill="1" applyAlignment="1" applyProtection="1">
      <alignment horizontal="left"/>
    </xf>
    <xf numFmtId="0" fontId="0" fillId="2" borderId="0" xfId="0" applyFill="1" applyAlignment="1">
      <alignment horizontal="center" vertical="center"/>
    </xf>
    <xf numFmtId="17" fontId="0" fillId="2" borderId="0" xfId="0" applyNumberForma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7" xfId="0" applyFont="1" applyFill="1" applyBorder="1"/>
    <xf numFmtId="0" fontId="9" fillId="2" borderId="0" xfId="0" applyFont="1" applyFill="1"/>
    <xf numFmtId="17" fontId="8" fillId="2" borderId="3" xfId="0" applyNumberFormat="1" applyFont="1" applyFill="1" applyBorder="1" applyAlignment="1">
      <alignment horizontal="left" vertical="center"/>
    </xf>
    <xf numFmtId="17" fontId="8" fillId="2" borderId="5" xfId="0" applyNumberFormat="1" applyFont="1" applyFill="1" applyBorder="1" applyAlignment="1">
      <alignment horizontal="left" vertical="center"/>
    </xf>
    <xf numFmtId="17" fontId="8" fillId="2" borderId="8" xfId="0" applyNumberFormat="1" applyFont="1" applyFill="1" applyBorder="1" applyAlignment="1">
      <alignment horizontal="left" vertical="center"/>
    </xf>
    <xf numFmtId="17" fontId="5" fillId="8" borderId="1" xfId="0" applyNumberFormat="1" applyFont="1" applyFill="1" applyBorder="1" applyAlignment="1">
      <alignment horizontal="left" vertical="center"/>
    </xf>
    <xf numFmtId="164" fontId="5" fillId="8" borderId="6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left"/>
    </xf>
    <xf numFmtId="17" fontId="8" fillId="2" borderId="13" xfId="0" applyNumberFormat="1" applyFont="1" applyFill="1" applyBorder="1" applyAlignment="1">
      <alignment horizontal="left" vertical="center"/>
    </xf>
    <xf numFmtId="3" fontId="0" fillId="2" borderId="14" xfId="0" applyNumberFormat="1" applyFill="1" applyBorder="1" applyAlignment="1">
      <alignment horizontal="left"/>
    </xf>
    <xf numFmtId="3" fontId="0" fillId="2" borderId="14" xfId="0" applyNumberFormat="1" applyFill="1" applyBorder="1" applyAlignment="1">
      <alignment horizontal="left" vertical="center"/>
    </xf>
    <xf numFmtId="0" fontId="14" fillId="12" borderId="0" xfId="0" applyFont="1" applyFill="1" applyAlignment="1">
      <alignment vertical="center"/>
    </xf>
    <xf numFmtId="0" fontId="5" fillId="12" borderId="0" xfId="0" applyFont="1" applyFill="1"/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left"/>
    </xf>
    <xf numFmtId="3" fontId="0" fillId="2" borderId="0" xfId="0" applyNumberFormat="1" applyFill="1" applyAlignment="1">
      <alignment horizontal="center"/>
    </xf>
    <xf numFmtId="17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vertical="center"/>
    </xf>
    <xf numFmtId="164" fontId="16" fillId="5" borderId="17" xfId="0" applyNumberFormat="1" applyFont="1" applyFill="1" applyBorder="1" applyAlignment="1">
      <alignment horizontal="center" vertical="center"/>
    </xf>
    <xf numFmtId="164" fontId="16" fillId="5" borderId="19" xfId="0" applyNumberFormat="1" applyFont="1" applyFill="1" applyBorder="1" applyAlignment="1">
      <alignment horizontal="center" vertical="center"/>
    </xf>
    <xf numFmtId="0" fontId="17" fillId="13" borderId="18" xfId="0" applyFont="1" applyFill="1" applyBorder="1" applyAlignment="1">
      <alignment horizontal="center" vertical="center"/>
    </xf>
    <xf numFmtId="0" fontId="16" fillId="13" borderId="15" xfId="0" applyFont="1" applyFill="1" applyBorder="1" applyAlignment="1">
      <alignment vertical="center"/>
    </xf>
    <xf numFmtId="164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left" vertical="center"/>
    </xf>
    <xf numFmtId="164" fontId="0" fillId="2" borderId="9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left" vertical="center"/>
    </xf>
    <xf numFmtId="3" fontId="0" fillId="2" borderId="9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 wrapText="1"/>
    </xf>
    <xf numFmtId="0" fontId="15" fillId="12" borderId="21" xfId="0" applyFont="1" applyFill="1" applyBorder="1"/>
    <xf numFmtId="0" fontId="15" fillId="12" borderId="22" xfId="0" applyFont="1" applyFill="1" applyBorder="1" applyAlignment="1">
      <alignment horizontal="center"/>
    </xf>
    <xf numFmtId="0" fontId="15" fillId="12" borderId="23" xfId="0" applyFont="1" applyFill="1" applyBorder="1" applyAlignment="1">
      <alignment horizontal="center"/>
    </xf>
    <xf numFmtId="0" fontId="0" fillId="2" borderId="24" xfId="0" applyFill="1" applyBorder="1"/>
    <xf numFmtId="164" fontId="0" fillId="2" borderId="25" xfId="0" applyNumberForma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0" fillId="2" borderId="27" xfId="0" applyFill="1" applyBorder="1"/>
    <xf numFmtId="164" fontId="0" fillId="2" borderId="28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0" fontId="0" fillId="2" borderId="30" xfId="0" applyFill="1" applyBorder="1"/>
    <xf numFmtId="164" fontId="0" fillId="2" borderId="31" xfId="0" applyNumberFormat="1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0" fontId="13" fillId="11" borderId="33" xfId="0" applyFont="1" applyFill="1" applyBorder="1" applyAlignment="1">
      <alignment horizontal="center" vertical="center" wrapText="1"/>
    </xf>
    <xf numFmtId="0" fontId="19" fillId="4" borderId="0" xfId="0" applyFont="1" applyFill="1" applyAlignment="1"/>
    <xf numFmtId="0" fontId="20" fillId="4" borderId="7" xfId="0" applyFont="1" applyFill="1" applyBorder="1" applyAlignment="1">
      <alignment vertical="center"/>
    </xf>
    <xf numFmtId="0" fontId="13" fillId="14" borderId="11" xfId="0" applyFont="1" applyFill="1" applyBorder="1" applyAlignment="1">
      <alignment horizontal="center" vertical="center" wrapText="1"/>
    </xf>
    <xf numFmtId="9" fontId="0" fillId="2" borderId="14" xfId="6" applyFont="1" applyFill="1" applyBorder="1" applyAlignment="1">
      <alignment horizontal="center" vertical="center"/>
    </xf>
    <xf numFmtId="9" fontId="5" fillId="8" borderId="6" xfId="6" applyFont="1" applyFill="1" applyBorder="1" applyAlignment="1">
      <alignment horizontal="center" vertical="center"/>
    </xf>
    <xf numFmtId="2" fontId="0" fillId="2" borderId="0" xfId="0" applyNumberFormat="1" applyFill="1"/>
    <xf numFmtId="0" fontId="15" fillId="15" borderId="0" xfId="0" applyFont="1" applyFill="1" applyAlignment="1">
      <alignment vertical="center"/>
    </xf>
    <xf numFmtId="0" fontId="0" fillId="5" borderId="34" xfId="0" applyFill="1" applyBorder="1"/>
    <xf numFmtId="171" fontId="0" fillId="2" borderId="35" xfId="6" applyNumberFormat="1" applyFont="1" applyFill="1" applyBorder="1" applyAlignment="1">
      <alignment horizontal="center"/>
    </xf>
    <xf numFmtId="0" fontId="0" fillId="5" borderId="36" xfId="0" applyFill="1" applyBorder="1"/>
    <xf numFmtId="171" fontId="0" fillId="2" borderId="37" xfId="6" applyNumberFormat="1" applyFont="1" applyFill="1" applyBorder="1" applyAlignment="1">
      <alignment horizontal="center"/>
    </xf>
    <xf numFmtId="0" fontId="0" fillId="5" borderId="38" xfId="0" applyFill="1" applyBorder="1"/>
    <xf numFmtId="171" fontId="0" fillId="2" borderId="39" xfId="6" applyNumberFormat="1" applyFont="1" applyFill="1" applyBorder="1" applyAlignment="1">
      <alignment horizontal="center"/>
    </xf>
    <xf numFmtId="0" fontId="0" fillId="15" borderId="40" xfId="0" applyFill="1" applyBorder="1" applyAlignment="1">
      <alignment horizontal="right"/>
    </xf>
    <xf numFmtId="2" fontId="5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1" fillId="2" borderId="0" xfId="0" applyFont="1" applyFill="1"/>
    <xf numFmtId="0" fontId="17" fillId="13" borderId="41" xfId="0" applyFont="1" applyFill="1" applyBorder="1" applyAlignment="1">
      <alignment horizontal="center" vertical="center"/>
    </xf>
  </cellXfs>
  <cellStyles count="7">
    <cellStyle name="Hipervínculo" xfId="1" builtinId="8"/>
    <cellStyle name="Moneda 2" xfId="2" xr:uid="{BC67E14E-A9C2-4CE2-9B12-A449A6D33F7A}"/>
    <cellStyle name="Normal" xfId="0" builtinId="0"/>
    <cellStyle name="Normal 2" xfId="4" xr:uid="{172D2597-6E0E-4C90-A549-F8517460022C}"/>
    <cellStyle name="Normal 3" xfId="5" xr:uid="{9CAA0A65-5794-46EE-B305-7C9C5493261D}"/>
    <cellStyle name="Porcentaje" xfId="6" builtinId="5"/>
    <cellStyle name="Título 3 2" xfId="3" xr:uid="{D2454234-27AB-4F4E-801A-6F0B845AEBB2}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color theme="0" tint="-0.24994659260841701"/>
      </font>
    </dxf>
    <dxf>
      <font>
        <b val="0"/>
        <i val="0"/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color theme="0" tint="-0.24994659260841701"/>
      </font>
    </dxf>
    <dxf>
      <font>
        <b val="0"/>
        <i val="0"/>
        <color theme="0" tint="-0.24994659260841701"/>
      </font>
    </dxf>
  </dxfs>
  <tableStyles count="0" defaultTableStyle="TableStyleMedium2" defaultPivotStyle="PivotStyleLight16"/>
  <colors>
    <mruColors>
      <color rgb="FF990033"/>
      <color rgb="FF2FAF91"/>
      <color rgb="FF3A3838"/>
      <color rgb="FFFFA7A7"/>
      <color rgb="FF44546A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vs Utilidad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Ejemplo!$A$119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rgbClr val="9900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Ejemplo!$B$118:$C$118</c:f>
              <c:strCache>
                <c:ptCount val="2"/>
                <c:pt idx="0">
                  <c:v>ESTIMACIÓN</c:v>
                </c:pt>
                <c:pt idx="1">
                  <c:v>REALIDAD</c:v>
                </c:pt>
              </c:strCache>
            </c:strRef>
          </c:cat>
          <c:val>
            <c:numRef>
              <c:f>Ejemplo!$B$119:$C$119</c:f>
              <c:numCache>
                <c:formatCode>"$"#,##0</c:formatCode>
                <c:ptCount val="2"/>
                <c:pt idx="0">
                  <c:v>15500</c:v>
                </c:pt>
                <c:pt idx="1">
                  <c:v>16110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9-4B12-B064-62AF89C79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overlap val="-27"/>
        <c:axId val="452923944"/>
        <c:axId val="452921064"/>
      </c:barChart>
      <c:lineChart>
        <c:grouping val="standard"/>
        <c:varyColors val="0"/>
        <c:ser>
          <c:idx val="1"/>
          <c:order val="1"/>
          <c:tx>
            <c:strRef>
              <c:f>Ejemplo!$A$121</c:f>
              <c:strCache>
                <c:ptCount val="1"/>
                <c:pt idx="0">
                  <c:v>UTILIDAD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9-4B12-B064-62AF89C79A1E}"/>
                </c:ext>
              </c:extLst>
            </c:dLbl>
            <c:dLbl>
              <c:idx val="1"/>
              <c:layout>
                <c:manualLayout>
                  <c:x val="-6.944444444444444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9-4B12-B064-62AF89C79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Ejemplo!$B$121:$C$121</c:f>
              <c:numCache>
                <c:formatCode>"$"#,##0</c:formatCode>
                <c:ptCount val="2"/>
                <c:pt idx="0">
                  <c:v>23650</c:v>
                </c:pt>
                <c:pt idx="1">
                  <c:v>23040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9-4B12-B064-62AF89C79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23944"/>
        <c:axId val="452921064"/>
      </c:lineChart>
      <c:catAx>
        <c:axId val="45292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921064"/>
        <c:crosses val="autoZero"/>
        <c:auto val="1"/>
        <c:lblAlgn val="ctr"/>
        <c:lblOffset val="100"/>
        <c:noMultiLvlLbl val="0"/>
      </c:catAx>
      <c:valAx>
        <c:axId val="4529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92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Ejemplo!$B$89</c:f>
              <c:strCache>
                <c:ptCount val="1"/>
                <c:pt idx="0">
                  <c:v>ESTIMADOS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Ejemplo!$B$90</c:f>
              <c:numCache>
                <c:formatCode>"$"#,##0</c:formatCode>
                <c:ptCount val="1"/>
                <c:pt idx="0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714-98DE-36EE5B1E7CCD}"/>
            </c:ext>
          </c:extLst>
        </c:ser>
        <c:ser>
          <c:idx val="1"/>
          <c:order val="1"/>
          <c:tx>
            <c:strRef>
              <c:f>Ejemplo!$C$89</c:f>
              <c:strCache>
                <c:ptCount val="1"/>
                <c:pt idx="0">
                  <c:v>REALES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Ejemplo!$C$90</c:f>
              <c:numCache>
                <c:formatCode>"$"#,##0</c:formatCode>
                <c:ptCount val="1"/>
                <c:pt idx="0">
                  <c:v>16110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A-4714-98DE-36EE5B1E7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092200"/>
        <c:axId val="703096520"/>
      </c:barChart>
      <c:catAx>
        <c:axId val="703092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03096520"/>
        <c:crosses val="autoZero"/>
        <c:auto val="1"/>
        <c:lblAlgn val="ctr"/>
        <c:lblOffset val="100"/>
        <c:noMultiLvlLbl val="0"/>
      </c:catAx>
      <c:valAx>
        <c:axId val="70309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309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vs Utilidad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Plantilla!$A$119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rgbClr val="9900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Plantilla!$B$118:$C$118</c:f>
              <c:strCache>
                <c:ptCount val="2"/>
                <c:pt idx="0">
                  <c:v>ESTIMACIÓN</c:v>
                </c:pt>
                <c:pt idx="1">
                  <c:v>REALIDAD</c:v>
                </c:pt>
              </c:strCache>
            </c:strRef>
          </c:cat>
          <c:val>
            <c:numRef>
              <c:f>Plantilla!$B$119:$C$119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0-4FC3-9E2D-C9F23815A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overlap val="-27"/>
        <c:axId val="452923944"/>
        <c:axId val="452921064"/>
      </c:barChart>
      <c:lineChart>
        <c:grouping val="standard"/>
        <c:varyColors val="0"/>
        <c:ser>
          <c:idx val="1"/>
          <c:order val="1"/>
          <c:tx>
            <c:strRef>
              <c:f>Plantilla!$A$121</c:f>
              <c:strCache>
                <c:ptCount val="1"/>
                <c:pt idx="0">
                  <c:v>UTILIDAD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0-4FC3-9E2D-C9F23815A3F3}"/>
                </c:ext>
              </c:extLst>
            </c:dLbl>
            <c:dLbl>
              <c:idx val="1"/>
              <c:layout>
                <c:manualLayout>
                  <c:x val="-6.944444444444444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0-4FC3-9E2D-C9F23815A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Plantilla!$B$121:$C$121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0-4FC3-9E2D-C9F23815A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23944"/>
        <c:axId val="452921064"/>
      </c:lineChart>
      <c:catAx>
        <c:axId val="45292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921064"/>
        <c:crosses val="autoZero"/>
        <c:auto val="1"/>
        <c:lblAlgn val="ctr"/>
        <c:lblOffset val="100"/>
        <c:noMultiLvlLbl val="0"/>
      </c:catAx>
      <c:valAx>
        <c:axId val="45292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92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Plantilla!$B$89</c:f>
              <c:strCache>
                <c:ptCount val="1"/>
                <c:pt idx="0">
                  <c:v>ESTIMADOS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Plantilla!$B$90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1-4787-8DCA-2A233DFF20BC}"/>
            </c:ext>
          </c:extLst>
        </c:ser>
        <c:ser>
          <c:idx val="1"/>
          <c:order val="1"/>
          <c:tx>
            <c:strRef>
              <c:f>Plantilla!$C$89</c:f>
              <c:strCache>
                <c:ptCount val="1"/>
                <c:pt idx="0">
                  <c:v>REALES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Plantilla!$C$90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1-4787-8DCA-2A233DFF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092200"/>
        <c:axId val="703096520"/>
      </c:barChart>
      <c:catAx>
        <c:axId val="703092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03096520"/>
        <c:crosses val="autoZero"/>
        <c:auto val="1"/>
        <c:lblAlgn val="ctr"/>
        <c:lblOffset val="100"/>
        <c:noMultiLvlLbl val="0"/>
      </c:catAx>
      <c:valAx>
        <c:axId val="70309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309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61C2B5D-3881-4B18-975F-CFADA88E5CCC}">
          <cx:dataLabels>
            <cx:visibility seriesName="0" categoryName="0" value="1"/>
          </cx:dataLabels>
          <cx:dataId val="0"/>
        </cx:series>
      </cx:plotAreaRegion>
      <cx:axis id="1">
        <cx:catScaling gapWidth="0.0599999987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_xlchart.v2.6</cx:f>
      </cx:strDim>
      <cx:numDim type="val">
        <cx:f>_xlchart.v2.7</cx:f>
      </cx:numDim>
    </cx:data>
  </cx:chartData>
  <cx:chart>
    <cx:plotArea>
      <cx:plotAreaRegion>
        <cx:series layoutId="funnel" uniqueId="{661C2B5D-3881-4B18-975F-CFADA88E5CCC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@JorgeRomeroNegocios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jorgeromero.org/" TargetMode="External"/><Relationship Id="rId2" Type="http://schemas.openxmlformats.org/officeDocument/2006/relationships/hyperlink" Target="https://www.tiktok.com/@jorgeromerolegacy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hyperlink" Target="https://wa.me/524426808770" TargetMode="External"/><Relationship Id="rId5" Type="http://schemas.openxmlformats.org/officeDocument/2006/relationships/image" Target="../media/image4.jpeg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8.png"/><Relationship Id="rId1" Type="http://schemas.openxmlformats.org/officeDocument/2006/relationships/chart" Target="../charts/chart1.xml"/><Relationship Id="rId4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8.png"/><Relationship Id="rId1" Type="http://schemas.openxmlformats.org/officeDocument/2006/relationships/chart" Target="../charts/chart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117312</xdr:colOff>
      <xdr:row>6</xdr:row>
      <xdr:rowOff>123825</xdr:rowOff>
    </xdr:from>
    <xdr:to>
      <xdr:col>5</xdr:col>
      <xdr:colOff>735312</xdr:colOff>
      <xdr:row>37</xdr:row>
      <xdr:rowOff>9525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312" y="1266825"/>
          <a:ext cx="4428000" cy="6553200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436432</xdr:colOff>
      <xdr:row>0</xdr:row>
      <xdr:rowOff>80315</xdr:rowOff>
    </xdr:from>
    <xdr:to>
      <xdr:col>5</xdr:col>
      <xdr:colOff>684581</xdr:colOff>
      <xdr:row>5</xdr:row>
      <xdr:rowOff>48452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8432" y="80315"/>
          <a:ext cx="3296149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Feria de Emprendimiento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0" i="1">
              <a:solidFill>
                <a:schemeClr val="bg1"/>
              </a:solidFill>
              <a:effectLst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Calculadora financiera</a:t>
          </a:r>
        </a:p>
      </xdr:txBody>
    </xdr:sp>
    <xdr:clientData/>
  </xdr:twoCellAnchor>
  <xdr:twoCellAnchor>
    <xdr:from>
      <xdr:col>0</xdr:col>
      <xdr:colOff>373147</xdr:colOff>
      <xdr:row>9</xdr:row>
      <xdr:rowOff>52097</xdr:rowOff>
    </xdr:from>
    <xdr:to>
      <xdr:col>5</xdr:col>
      <xdr:colOff>487147</xdr:colOff>
      <xdr:row>9</xdr:row>
      <xdr:rowOff>52097</xdr:rowOff>
    </xdr:to>
    <xdr:cxnSp macro="">
      <xdr:nvCxnSpPr>
        <xdr:cNvPr id="4" name="Straight Connector 18" descr="Decorative l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>
          <a:off x="373147" y="1766597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376299</xdr:colOff>
      <xdr:row>9</xdr:row>
      <xdr:rowOff>110978</xdr:rowOff>
    </xdr:from>
    <xdr:to>
      <xdr:col>5</xdr:col>
      <xdr:colOff>474783</xdr:colOff>
      <xdr:row>14</xdr:row>
      <xdr:rowOff>0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6299" y="1825478"/>
          <a:ext cx="3908484" cy="1136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La siguiente plantilla te permitirá llevar un control en las inversiones y gastos que realizarás para efectuar tu primera Feria de Emprendimiento.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Este documento tiene 2 secciones:</a:t>
          </a:r>
        </a:p>
      </xdr:txBody>
    </xdr:sp>
    <xdr:clientData/>
  </xdr:twoCellAnchor>
  <xdr:twoCellAnchor>
    <xdr:from>
      <xdr:col>0</xdr:col>
      <xdr:colOff>265855</xdr:colOff>
      <xdr:row>29</xdr:row>
      <xdr:rowOff>116885</xdr:rowOff>
    </xdr:from>
    <xdr:to>
      <xdr:col>5</xdr:col>
      <xdr:colOff>504824</xdr:colOff>
      <xdr:row>33</xdr:row>
      <xdr:rowOff>0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5855" y="5831885"/>
          <a:ext cx="4048969" cy="645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perfil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de expositores en esta feria fue: venta de ropa para mascotas, artículos hechos a mano (por ejemplo: jabones, agendas, joyería), plantas, café artesanal, entre otros.</a:t>
          </a:r>
        </a:p>
      </xdr:txBody>
    </xdr:sp>
    <xdr:clientData/>
  </xdr:twoCellAnchor>
  <xdr:twoCellAnchor>
    <xdr:from>
      <xdr:col>0</xdr:col>
      <xdr:colOff>350898</xdr:colOff>
      <xdr:row>15</xdr:row>
      <xdr:rowOff>70556</xdr:rowOff>
    </xdr:from>
    <xdr:to>
      <xdr:col>0</xdr:col>
      <xdr:colOff>725430</xdr:colOff>
      <xdr:row>17</xdr:row>
      <xdr:rowOff>60331</xdr:rowOff>
    </xdr:to>
    <xdr:sp macro="" textlink="">
      <xdr:nvSpPr>
        <xdr:cNvPr id="9" name="Oval 26" descr="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0898" y="3880556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241788</xdr:colOff>
      <xdr:row>5</xdr:row>
      <xdr:rowOff>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1"/>
          <a:ext cx="1003788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396866</xdr:colOff>
      <xdr:row>6</xdr:row>
      <xdr:rowOff>121436</xdr:rowOff>
    </xdr:from>
    <xdr:to>
      <xdr:col>5</xdr:col>
      <xdr:colOff>496264</xdr:colOff>
      <xdr:row>8</xdr:row>
      <xdr:rowOff>172012</xdr:rowOff>
    </xdr:to>
    <xdr:sp macro="" textlink="">
      <xdr:nvSpPr>
        <xdr:cNvPr id="19" name="Step" descr="Save time by filling cells automatically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96866" y="1264436"/>
          <a:ext cx="3909398" cy="431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758356</xdr:colOff>
      <xdr:row>23</xdr:row>
      <xdr:rowOff>0</xdr:rowOff>
    </xdr:from>
    <xdr:to>
      <xdr:col>5</xdr:col>
      <xdr:colOff>536113</xdr:colOff>
      <xdr:row>30</xdr:row>
      <xdr:rowOff>9525</xdr:rowOff>
    </xdr:to>
    <xdr:sp macro="" textlink="">
      <xdr:nvSpPr>
        <xdr:cNvPr id="20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8356" y="4534058"/>
          <a:ext cx="3587757" cy="1380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Reales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 una comparación entre lo que se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estimó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contra lo que en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realidad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se gastó y ganó. Te será útil para que con base en la experiencia adquirida de tu primera feria, tus eventos posteriores se mantengan dentro de un rango financiero sano entre gastos y utilidad contemplada.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381000</xdr:colOff>
      <xdr:row>23</xdr:row>
      <xdr:rowOff>9525</xdr:rowOff>
    </xdr:from>
    <xdr:to>
      <xdr:col>0</xdr:col>
      <xdr:colOff>755532</xdr:colOff>
      <xdr:row>24</xdr:row>
      <xdr:rowOff>189800</xdr:rowOff>
    </xdr:to>
    <xdr:sp macro="" textlink="">
      <xdr:nvSpPr>
        <xdr:cNvPr id="39" name="Oval 26" descr="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81000" y="4581525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0</xdr:colOff>
      <xdr:row>15</xdr:row>
      <xdr:rowOff>21635</xdr:rowOff>
    </xdr:from>
    <xdr:to>
      <xdr:col>5</xdr:col>
      <xdr:colOff>578456</xdr:colOff>
      <xdr:row>23</xdr:row>
      <xdr:rowOff>0</xdr:rowOff>
    </xdr:to>
    <xdr:sp macro="" textlink="">
      <xdr:nvSpPr>
        <xdr:cNvPr id="11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E62D5169-E7AE-5D4B-1017-CE2838150CBF}"/>
            </a:ext>
          </a:extLst>
        </xdr:cNvPr>
        <xdr:cNvSpPr txBox="1"/>
      </xdr:nvSpPr>
      <xdr:spPr>
        <a:xfrm>
          <a:off x="762000" y="2879135"/>
          <a:ext cx="3626456" cy="1559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just" eaLnBrk="1" fontAlgn="auto" latinLnBrk="0" hangingPunct="1"/>
          <a:r>
            <a:rPr lang="en-US" sz="1100" b="1" i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Ejemplo</a:t>
          </a:r>
          <a:r>
            <a:rPr lang="en-US" sz="1100" b="0" i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. Muestra los gastos que se efectuaron en un evento. Se comparte el contexto: feria con causa, destinada a captar recursos para apoyar a rescatistas independientes de gatos y perros: material de curación, alimentos, cirugías, entre otros. Fueron 27 expositores,  realizado un sábado y domingo de 11:00 am a 7:00 pm, se cobró a cada expositor $1,450 por ambos días.</a:t>
          </a:r>
          <a:endParaRPr lang="es-MX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335830</xdr:colOff>
      <xdr:row>33</xdr:row>
      <xdr:rowOff>116756</xdr:rowOff>
    </xdr:from>
    <xdr:to>
      <xdr:col>5</xdr:col>
      <xdr:colOff>449830</xdr:colOff>
      <xdr:row>33</xdr:row>
      <xdr:rowOff>116756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335830" y="6593756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33</xdr:row>
      <xdr:rowOff>180975</xdr:rowOff>
    </xdr:from>
    <xdr:to>
      <xdr:col>5</xdr:col>
      <xdr:colOff>447675</xdr:colOff>
      <xdr:row>36</xdr:row>
      <xdr:rowOff>72839</xdr:rowOff>
    </xdr:to>
    <xdr:sp macro="" textlink="">
      <xdr:nvSpPr>
        <xdr:cNvPr id="14" name="Step" descr="Here’s how to use the fill handle in Excel:">
          <a:extLst>
            <a:ext uri="{FF2B5EF4-FFF2-40B4-BE49-F238E27FC236}">
              <a16:creationId xmlns:a16="http://schemas.microsoft.com/office/drawing/2014/main" id="{104BAF89-FE53-4916-BFC0-ABF6D8473C5A}"/>
            </a:ext>
          </a:extLst>
        </xdr:cNvPr>
        <xdr:cNvSpPr txBox="1"/>
      </xdr:nvSpPr>
      <xdr:spPr>
        <a:xfrm>
          <a:off x="333375" y="6657975"/>
          <a:ext cx="3924300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 editAs="oneCell">
    <xdr:from>
      <xdr:col>0</xdr:col>
      <xdr:colOff>206619</xdr:colOff>
      <xdr:row>46</xdr:row>
      <xdr:rowOff>114300</xdr:rowOff>
    </xdr:from>
    <xdr:to>
      <xdr:col>0</xdr:col>
      <xdr:colOff>566619</xdr:colOff>
      <xdr:row>48</xdr:row>
      <xdr:rowOff>93300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096CD7F-DFB5-47BD-90F4-507A61C20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19" y="11544300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48</xdr:row>
      <xdr:rowOff>81106</xdr:rowOff>
    </xdr:from>
    <xdr:to>
      <xdr:col>1</xdr:col>
      <xdr:colOff>1465</xdr:colOff>
      <xdr:row>50</xdr:row>
      <xdr:rowOff>18864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452396B-5D5F-4278-9ED9-1FE228A96144}"/>
            </a:ext>
          </a:extLst>
        </xdr:cNvPr>
        <xdr:cNvSpPr txBox="1"/>
      </xdr:nvSpPr>
      <xdr:spPr>
        <a:xfrm>
          <a:off x="38100" y="9225106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78397</xdr:colOff>
      <xdr:row>46</xdr:row>
      <xdr:rowOff>99027</xdr:rowOff>
    </xdr:from>
    <xdr:to>
      <xdr:col>1</xdr:col>
      <xdr:colOff>49823</xdr:colOff>
      <xdr:row>50</xdr:row>
      <xdr:rowOff>9936</xdr:rowOff>
    </xdr:to>
    <xdr:sp macro="" textlink="">
      <xdr:nvSpPr>
        <xdr:cNvPr id="18" name="Rectá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BC2D7E-0BA3-476A-A1D2-23AE1738BC6D}"/>
            </a:ext>
          </a:extLst>
        </xdr:cNvPr>
        <xdr:cNvSpPr/>
      </xdr:nvSpPr>
      <xdr:spPr>
        <a:xfrm>
          <a:off x="78397" y="8862027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371721</xdr:colOff>
      <xdr:row>46</xdr:row>
      <xdr:rowOff>114110</xdr:rowOff>
    </xdr:from>
    <xdr:to>
      <xdr:col>1</xdr:col>
      <xdr:colOff>731721</xdr:colOff>
      <xdr:row>48</xdr:row>
      <xdr:rowOff>93110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4791AEC-759A-4EDC-892F-4F6C5CCE9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721" y="8877110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87858</xdr:colOff>
      <xdr:row>48</xdr:row>
      <xdr:rowOff>80821</xdr:rowOff>
    </xdr:from>
    <xdr:to>
      <xdr:col>2</xdr:col>
      <xdr:colOff>266946</xdr:colOff>
      <xdr:row>50</xdr:row>
      <xdr:rowOff>37723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D87678B-C311-4072-97DF-AAAFDC8E3953}"/>
            </a:ext>
          </a:extLst>
        </xdr:cNvPr>
        <xdr:cNvSpPr txBox="1"/>
      </xdr:nvSpPr>
      <xdr:spPr>
        <a:xfrm>
          <a:off x="849858" y="9224821"/>
          <a:ext cx="941088" cy="33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613997</xdr:colOff>
      <xdr:row>46</xdr:row>
      <xdr:rowOff>153553</xdr:rowOff>
    </xdr:from>
    <xdr:to>
      <xdr:col>6</xdr:col>
      <xdr:colOff>213947</xdr:colOff>
      <xdr:row>48</xdr:row>
      <xdr:rowOff>134503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E9354C6-2F2E-4916-9BA3-8B7726CA0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97" y="11583553"/>
          <a:ext cx="361950" cy="361950"/>
        </a:xfrm>
        <a:prstGeom prst="rect">
          <a:avLst/>
        </a:prstGeom>
      </xdr:spPr>
    </xdr:pic>
    <xdr:clientData/>
  </xdr:twoCellAnchor>
  <xdr:twoCellAnchor>
    <xdr:from>
      <xdr:col>0</xdr:col>
      <xdr:colOff>332132</xdr:colOff>
      <xdr:row>37</xdr:row>
      <xdr:rowOff>66675</xdr:rowOff>
    </xdr:from>
    <xdr:to>
      <xdr:col>5</xdr:col>
      <xdr:colOff>466725</xdr:colOff>
      <xdr:row>41</xdr:row>
      <xdr:rowOff>131570</xdr:rowOff>
    </xdr:to>
    <xdr:sp macro="" textlink="">
      <xdr:nvSpPr>
        <xdr:cNvPr id="40" name="Step" descr="Here’s how to use the fill handle in Excel:">
          <a:extLst>
            <a:ext uri="{FF2B5EF4-FFF2-40B4-BE49-F238E27FC236}">
              <a16:creationId xmlns:a16="http://schemas.microsoft.com/office/drawing/2014/main" id="{C95B145C-B3A1-4618-9D7E-01D8E6B771E8}"/>
            </a:ext>
          </a:extLst>
        </xdr:cNvPr>
        <xdr:cNvSpPr txBox="1"/>
      </xdr:nvSpPr>
      <xdr:spPr>
        <a:xfrm>
          <a:off x="332132" y="8829675"/>
          <a:ext cx="3944593" cy="826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 la organizadora de la feria de emprendimiento mostrada como ejemplo. Se omite su nombre y características identificatorias por confidencialidad.</a:t>
          </a:r>
        </a:p>
      </xdr:txBody>
    </xdr:sp>
    <xdr:clientData/>
  </xdr:twoCellAnchor>
  <xdr:twoCellAnchor>
    <xdr:from>
      <xdr:col>2</xdr:col>
      <xdr:colOff>76199</xdr:colOff>
      <xdr:row>42</xdr:row>
      <xdr:rowOff>19050</xdr:rowOff>
    </xdr:from>
    <xdr:to>
      <xdr:col>5</xdr:col>
      <xdr:colOff>723900</xdr:colOff>
      <xdr:row>45</xdr:row>
      <xdr:rowOff>93470</xdr:rowOff>
    </xdr:to>
    <xdr:sp macro="" textlink="">
      <xdr:nvSpPr>
        <xdr:cNvPr id="41" name="Step" descr="Here’s how to use the fill handle in Excel:">
          <a:extLst>
            <a:ext uri="{FF2B5EF4-FFF2-40B4-BE49-F238E27FC236}">
              <a16:creationId xmlns:a16="http://schemas.microsoft.com/office/drawing/2014/main" id="{A161838F-129B-47D0-8426-65A8736AB314}"/>
            </a:ext>
          </a:extLst>
        </xdr:cNvPr>
        <xdr:cNvSpPr txBox="1"/>
      </xdr:nvSpPr>
      <xdr:spPr>
        <a:xfrm>
          <a:off x="1600199" y="9734550"/>
          <a:ext cx="2933701" cy="645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295275</xdr:colOff>
      <xdr:row>42</xdr:row>
      <xdr:rowOff>93471</xdr:rowOff>
    </xdr:from>
    <xdr:to>
      <xdr:col>1</xdr:col>
      <xdr:colOff>733425</xdr:colOff>
      <xdr:row>44</xdr:row>
      <xdr:rowOff>160669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41D3569D-EFC6-4504-9B9B-72C9B671F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808971"/>
          <a:ext cx="1200150" cy="448198"/>
        </a:xfrm>
        <a:prstGeom prst="rect">
          <a:avLst/>
        </a:prstGeom>
      </xdr:spPr>
    </xdr:pic>
    <xdr:clientData/>
  </xdr:twoCellAnchor>
  <xdr:twoCellAnchor>
    <xdr:from>
      <xdr:col>3</xdr:col>
      <xdr:colOff>468919</xdr:colOff>
      <xdr:row>48</xdr:row>
      <xdr:rowOff>70756</xdr:rowOff>
    </xdr:from>
    <xdr:to>
      <xdr:col>5</xdr:col>
      <xdr:colOff>112829</xdr:colOff>
      <xdr:row>49</xdr:row>
      <xdr:rowOff>186521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B7F353CE-F8EC-45D4-B241-7A974E87327F}"/>
            </a:ext>
          </a:extLst>
        </xdr:cNvPr>
        <xdr:cNvSpPr txBox="1"/>
      </xdr:nvSpPr>
      <xdr:spPr>
        <a:xfrm>
          <a:off x="2754919" y="11881756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77848</xdr:colOff>
      <xdr:row>46</xdr:row>
      <xdr:rowOff>144759</xdr:rowOff>
    </xdr:from>
    <xdr:to>
      <xdr:col>4</xdr:col>
      <xdr:colOff>394916</xdr:colOff>
      <xdr:row>48</xdr:row>
      <xdr:rowOff>89757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9F41B637-0F62-46FC-A429-75E558691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25848" y="11574759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564168</xdr:colOff>
      <xdr:row>46</xdr:row>
      <xdr:rowOff>155483</xdr:rowOff>
    </xdr:from>
    <xdr:to>
      <xdr:col>5</xdr:col>
      <xdr:colOff>8386</xdr:colOff>
      <xdr:row>49</xdr:row>
      <xdr:rowOff>153864</xdr:rowOff>
    </xdr:to>
    <xdr:sp macro="" textlink="">
      <xdr:nvSpPr>
        <xdr:cNvPr id="45" name="Rectángulo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25CE1-BAF3-4245-8A30-08A3DDBEE014}"/>
            </a:ext>
          </a:extLst>
        </xdr:cNvPr>
        <xdr:cNvSpPr/>
      </xdr:nvSpPr>
      <xdr:spPr>
        <a:xfrm>
          <a:off x="2850168" y="11585483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190462</xdr:colOff>
      <xdr:row>46</xdr:row>
      <xdr:rowOff>50898</xdr:rowOff>
    </xdr:from>
    <xdr:to>
      <xdr:col>2</xdr:col>
      <xdr:colOff>161888</xdr:colOff>
      <xdr:row>49</xdr:row>
      <xdr:rowOff>152307</xdr:rowOff>
    </xdr:to>
    <xdr:sp macro="" textlink="">
      <xdr:nvSpPr>
        <xdr:cNvPr id="22" name="Rectá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3087258-5AE4-4FCC-AE07-762470EFD41F}"/>
            </a:ext>
          </a:extLst>
        </xdr:cNvPr>
        <xdr:cNvSpPr/>
      </xdr:nvSpPr>
      <xdr:spPr>
        <a:xfrm>
          <a:off x="952462" y="8813898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80596</xdr:colOff>
      <xdr:row>48</xdr:row>
      <xdr:rowOff>70756</xdr:rowOff>
    </xdr:from>
    <xdr:to>
      <xdr:col>7</xdr:col>
      <xdr:colOff>14654</xdr:colOff>
      <xdr:row>49</xdr:row>
      <xdr:rowOff>186521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584D306-2F80-8418-7D63-8285872F222E}"/>
            </a:ext>
          </a:extLst>
        </xdr:cNvPr>
        <xdr:cNvSpPr txBox="1"/>
      </xdr:nvSpPr>
      <xdr:spPr>
        <a:xfrm>
          <a:off x="3890596" y="11881756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139742</xdr:colOff>
      <xdr:row>0</xdr:row>
      <xdr:rowOff>133148</xdr:rowOff>
    </xdr:from>
    <xdr:to>
      <xdr:col>1</xdr:col>
      <xdr:colOff>97742</xdr:colOff>
      <xdr:row>4</xdr:row>
      <xdr:rowOff>91148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58A5E7C-521D-F1D7-FE66-730B3971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42" y="133148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579341</xdr:colOff>
      <xdr:row>46</xdr:row>
      <xdr:rowOff>120961</xdr:rowOff>
    </xdr:from>
    <xdr:to>
      <xdr:col>3</xdr:col>
      <xdr:colOff>176655</xdr:colOff>
      <xdr:row>48</xdr:row>
      <xdr:rowOff>97487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96E765C0-6FC7-488B-8B65-54DB8802F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3341" y="8883961"/>
          <a:ext cx="359314" cy="357526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48</xdr:row>
      <xdr:rowOff>85725</xdr:rowOff>
    </xdr:from>
    <xdr:to>
      <xdr:col>3</xdr:col>
      <xdr:colOff>476250</xdr:colOff>
      <xdr:row>50</xdr:row>
      <xdr:rowOff>23483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6DDED520-B922-4C0E-9BA0-35AFB3D78B85}"/>
            </a:ext>
          </a:extLst>
        </xdr:cNvPr>
        <xdr:cNvSpPr txBox="1"/>
      </xdr:nvSpPr>
      <xdr:spPr>
        <a:xfrm>
          <a:off x="1819275" y="9229725"/>
          <a:ext cx="94297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2</xdr:col>
      <xdr:colOff>381000</xdr:colOff>
      <xdr:row>46</xdr:row>
      <xdr:rowOff>28575</xdr:rowOff>
    </xdr:from>
    <xdr:to>
      <xdr:col>3</xdr:col>
      <xdr:colOff>352426</xdr:colOff>
      <xdr:row>49</xdr:row>
      <xdr:rowOff>129984</xdr:rowOff>
    </xdr:to>
    <xdr:sp macro="" textlink="">
      <xdr:nvSpPr>
        <xdr:cNvPr id="27" name="Rectángul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E223922-3F6C-492F-9FF5-41C273270580}"/>
            </a:ext>
          </a:extLst>
        </xdr:cNvPr>
        <xdr:cNvSpPr/>
      </xdr:nvSpPr>
      <xdr:spPr>
        <a:xfrm>
          <a:off x="1905000" y="8791575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428626</xdr:colOff>
      <xdr:row>110</xdr:row>
      <xdr:rowOff>180974</xdr:rowOff>
    </xdr:from>
    <xdr:to>
      <xdr:col>4</xdr:col>
      <xdr:colOff>3552826</xdr:colOff>
      <xdr:row>123</xdr:row>
      <xdr:rowOff>119061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D353BA-7E17-6CEF-C57E-5B1127B44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66675</xdr:rowOff>
    </xdr:from>
    <xdr:to>
      <xdr:col>0</xdr:col>
      <xdr:colOff>533400</xdr:colOff>
      <xdr:row>1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B8B1C2-2FCB-4ACB-B54E-8C441D21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409575" cy="4095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87</xdr:row>
      <xdr:rowOff>171450</xdr:rowOff>
    </xdr:from>
    <xdr:to>
      <xdr:col>4</xdr:col>
      <xdr:colOff>2705100</xdr:colOff>
      <xdr:row>96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2F1D7-CAA0-00A7-6007-CBC4498E8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419099</xdr:colOff>
      <xdr:row>76</xdr:row>
      <xdr:rowOff>23812</xdr:rowOff>
    </xdr:from>
    <xdr:to>
      <xdr:col>4</xdr:col>
      <xdr:colOff>3038474</xdr:colOff>
      <xdr:row>85</xdr:row>
      <xdr:rowOff>76200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B0E55813-F830-C662-5EC7-4E3236EDF2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05124" y="16311562"/>
              <a:ext cx="4467225" cy="1824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428626</xdr:colOff>
      <xdr:row>110</xdr:row>
      <xdr:rowOff>180974</xdr:rowOff>
    </xdr:from>
    <xdr:to>
      <xdr:col>4</xdr:col>
      <xdr:colOff>3552826</xdr:colOff>
      <xdr:row>123</xdr:row>
      <xdr:rowOff>119061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D5896B-E8FA-4399-8565-040C591C1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66675</xdr:rowOff>
    </xdr:from>
    <xdr:to>
      <xdr:col>0</xdr:col>
      <xdr:colOff>533400</xdr:colOff>
      <xdr:row>1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4163E3-14F2-4BFD-A2FC-5127E2E74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409575" cy="4095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87</xdr:row>
      <xdr:rowOff>171450</xdr:rowOff>
    </xdr:from>
    <xdr:to>
      <xdr:col>4</xdr:col>
      <xdr:colOff>2705100</xdr:colOff>
      <xdr:row>96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BA6D5C-0AC1-42C4-BE4B-84697975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419099</xdr:colOff>
      <xdr:row>76</xdr:row>
      <xdr:rowOff>23812</xdr:rowOff>
    </xdr:from>
    <xdr:to>
      <xdr:col>4</xdr:col>
      <xdr:colOff>3038474</xdr:colOff>
      <xdr:row>85</xdr:row>
      <xdr:rowOff>76200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9910E510-5E2D-4A77-A6D6-C2F1DBD908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05124" y="15711487"/>
              <a:ext cx="4467225" cy="1824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ero/Downloads/M023%20Presupuesto%20de%20gastos%20de%20la%20empresa%20Y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GASTOS PLANIFICADOS"/>
      <sheetName val="GASTOS REALES"/>
      <sheetName val="DESVIACIONES DE GASTOS"/>
      <sheetName val="ANÁLISIS DE GASTOS"/>
    </sheetNames>
    <sheetDataSet>
      <sheetData sheetId="0" refreshError="1"/>
      <sheetData sheetId="1">
        <row r="2">
          <cell r="B2" t="str">
            <v>Nombre de la empresa</v>
          </cell>
          <cell r="K2" t="str">
            <v>Estimaciones detalladas de gastos</v>
          </cell>
        </row>
      </sheetData>
      <sheetData sheetId="2">
        <row r="36">
          <cell r="C36">
            <v>129682</v>
          </cell>
        </row>
      </sheetData>
      <sheetData sheetId="3">
        <row r="36">
          <cell r="C36">
            <v>1738</v>
          </cell>
        </row>
      </sheetData>
      <sheetData sheetId="4">
        <row r="6">
          <cell r="B6" t="str">
            <v>Costos por empleado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51"/>
  <sheetViews>
    <sheetView tabSelected="1" zoomScaleNormal="100" workbookViewId="0">
      <selection activeCell="K8" sqref="K8"/>
    </sheetView>
  </sheetViews>
  <sheetFormatPr baseColWidth="10" defaultColWidth="11.42578125" defaultRowHeight="15" x14ac:dyDescent="0.25"/>
  <sheetData>
    <row r="1" spans="1:7" x14ac:dyDescent="0.25">
      <c r="A1" s="3"/>
      <c r="B1" s="3"/>
      <c r="C1" s="3"/>
      <c r="D1" s="3"/>
      <c r="E1" s="3"/>
      <c r="F1" s="3"/>
      <c r="G1" s="4"/>
    </row>
    <row r="2" spans="1:7" x14ac:dyDescent="0.25">
      <c r="A2" s="3"/>
      <c r="B2" s="3"/>
      <c r="C2" s="3"/>
      <c r="D2" s="3"/>
      <c r="E2" s="3"/>
      <c r="F2" s="3"/>
      <c r="G2" s="4"/>
    </row>
    <row r="3" spans="1:7" x14ac:dyDescent="0.25">
      <c r="A3" s="3"/>
      <c r="B3" s="3"/>
      <c r="C3" s="3"/>
      <c r="D3" s="3"/>
      <c r="E3" s="3"/>
      <c r="F3" s="3"/>
      <c r="G3" s="4"/>
    </row>
    <row r="4" spans="1:7" x14ac:dyDescent="0.25">
      <c r="A4" s="3"/>
      <c r="B4" s="3"/>
      <c r="C4" s="3"/>
      <c r="D4" s="3"/>
      <c r="E4" s="3"/>
      <c r="F4" s="3"/>
      <c r="G4" s="4"/>
    </row>
    <row r="5" spans="1:7" x14ac:dyDescent="0.25">
      <c r="A5" s="3"/>
      <c r="B5" s="3"/>
      <c r="C5" s="3"/>
      <c r="D5" s="3"/>
      <c r="E5" s="3"/>
      <c r="F5" s="3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ht="15" customHeight="1" x14ac:dyDescent="0.25">
      <c r="A21" s="4"/>
      <c r="B21" s="4"/>
      <c r="C21" s="4"/>
      <c r="D21" s="4"/>
      <c r="E21" s="4"/>
      <c r="F21" s="4"/>
      <c r="G21" s="4"/>
    </row>
    <row r="22" spans="1:7" ht="15" customHeight="1" x14ac:dyDescent="0.25">
      <c r="A22" s="4"/>
      <c r="B22" s="4"/>
      <c r="C22" s="4"/>
      <c r="D22" s="4"/>
      <c r="E22" s="4"/>
      <c r="F22" s="4"/>
      <c r="G22" s="4"/>
    </row>
    <row r="23" spans="1:7" ht="15" customHeight="1" x14ac:dyDescent="0.25">
      <c r="A23" s="4"/>
      <c r="B23" s="4"/>
      <c r="C23" s="4"/>
      <c r="D23" s="4"/>
      <c r="E23" s="4"/>
      <c r="F23" s="4"/>
      <c r="G23" s="4"/>
    </row>
    <row r="24" spans="1:7" ht="15" customHeight="1" x14ac:dyDescent="0.25">
      <c r="A24" s="4"/>
      <c r="B24" s="4"/>
      <c r="C24" s="4"/>
      <c r="D24" s="4"/>
      <c r="E24" s="4"/>
      <c r="F24" s="4"/>
      <c r="G24" s="4"/>
    </row>
    <row r="25" spans="1:7" ht="15" customHeight="1" x14ac:dyDescent="0.25">
      <c r="A25" s="4"/>
      <c r="B25" s="4"/>
      <c r="C25" s="4"/>
      <c r="D25" s="4"/>
      <c r="E25" s="4"/>
      <c r="F25" s="4"/>
      <c r="G25" s="4"/>
    </row>
    <row r="26" spans="1:7" ht="15" customHeight="1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5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5"/>
  <sheetViews>
    <sheetView zoomScaleNormal="100" workbookViewId="0">
      <selection activeCell="H55" sqref="H55"/>
    </sheetView>
  </sheetViews>
  <sheetFormatPr baseColWidth="10" defaultColWidth="11.42578125" defaultRowHeight="15" x14ac:dyDescent="0.25"/>
  <cols>
    <col min="1" max="1" width="21.85546875" customWidth="1"/>
    <col min="2" max="3" width="15.42578125" customWidth="1"/>
    <col min="4" max="4" width="12.28515625" bestFit="1" customWidth="1"/>
    <col min="5" max="5" width="58.5703125" customWidth="1"/>
  </cols>
  <sheetData>
    <row r="1" spans="1:6" ht="21.75" customHeight="1" x14ac:dyDescent="0.35">
      <c r="A1" s="64" t="s">
        <v>0</v>
      </c>
      <c r="B1" s="8"/>
      <c r="C1" s="9"/>
      <c r="D1" s="9"/>
      <c r="E1" s="9"/>
      <c r="F1" s="2"/>
    </row>
    <row r="2" spans="1:6" ht="21.75" customHeight="1" thickBot="1" x14ac:dyDescent="0.3">
      <c r="A2" s="65" t="s">
        <v>65</v>
      </c>
      <c r="B2" s="10"/>
      <c r="C2" s="10"/>
      <c r="D2" s="10"/>
      <c r="E2" s="10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3">
      <c r="A4" s="11" t="s">
        <v>64</v>
      </c>
      <c r="B4" s="2"/>
      <c r="C4" s="2"/>
      <c r="D4" s="2"/>
      <c r="E4" s="2"/>
      <c r="F4" s="2"/>
    </row>
    <row r="5" spans="1:6" ht="15" customHeight="1" x14ac:dyDescent="0.3">
      <c r="A5" s="11"/>
      <c r="B5" s="2"/>
      <c r="C5" s="2"/>
      <c r="D5" s="2"/>
      <c r="E5" s="2"/>
      <c r="F5" s="2"/>
    </row>
    <row r="6" spans="1:6" ht="31.5" customHeight="1" thickBot="1" x14ac:dyDescent="0.3">
      <c r="A6" s="27" t="s">
        <v>14</v>
      </c>
      <c r="B6" s="28"/>
      <c r="C6" s="28"/>
      <c r="D6" s="28"/>
      <c r="E6" s="2"/>
      <c r="F6" s="2"/>
    </row>
    <row r="7" spans="1:6" ht="15.75" thickBot="1" x14ac:dyDescent="0.3">
      <c r="A7" s="17" t="s">
        <v>72</v>
      </c>
      <c r="B7" s="18" t="s">
        <v>12</v>
      </c>
      <c r="C7" s="18" t="s">
        <v>13</v>
      </c>
      <c r="D7" s="66" t="s">
        <v>87</v>
      </c>
      <c r="E7" s="50" t="s">
        <v>15</v>
      </c>
      <c r="F7" s="2"/>
    </row>
    <row r="8" spans="1:6" x14ac:dyDescent="0.25">
      <c r="A8" s="12" t="s">
        <v>9</v>
      </c>
      <c r="B8" s="42">
        <v>4300</v>
      </c>
      <c r="C8" s="42">
        <v>4300</v>
      </c>
      <c r="D8" s="67">
        <f>C8/$C$18</f>
        <v>1</v>
      </c>
      <c r="E8" s="45" t="s">
        <v>16</v>
      </c>
      <c r="F8" s="2"/>
    </row>
    <row r="9" spans="1:6" x14ac:dyDescent="0.25">
      <c r="A9" s="13" t="s">
        <v>8</v>
      </c>
      <c r="B9" s="44">
        <v>0</v>
      </c>
      <c r="C9" s="44">
        <v>0</v>
      </c>
      <c r="D9" s="67">
        <f t="shared" ref="D9:D17" si="0">C9/$C$18</f>
        <v>0</v>
      </c>
      <c r="E9" s="45"/>
      <c r="F9" s="2"/>
    </row>
    <row r="10" spans="1:6" x14ac:dyDescent="0.25">
      <c r="A10" s="14" t="s">
        <v>73</v>
      </c>
      <c r="B10" s="44">
        <v>0</v>
      </c>
      <c r="C10" s="44">
        <v>0</v>
      </c>
      <c r="D10" s="67">
        <f t="shared" si="0"/>
        <v>0</v>
      </c>
      <c r="E10" s="47"/>
      <c r="F10" s="2"/>
    </row>
    <row r="11" spans="1:6" x14ac:dyDescent="0.25">
      <c r="A11" s="14" t="s">
        <v>66</v>
      </c>
      <c r="B11" s="44">
        <v>0</v>
      </c>
      <c r="C11" s="44">
        <v>0</v>
      </c>
      <c r="D11" s="67">
        <f t="shared" si="0"/>
        <v>0</v>
      </c>
      <c r="E11" s="47"/>
      <c r="F11" s="2"/>
    </row>
    <row r="12" spans="1:6" x14ac:dyDescent="0.25">
      <c r="A12" s="14" t="s">
        <v>67</v>
      </c>
      <c r="B12" s="44">
        <v>0</v>
      </c>
      <c r="C12" s="44">
        <v>0</v>
      </c>
      <c r="D12" s="67">
        <f t="shared" si="0"/>
        <v>0</v>
      </c>
      <c r="E12" s="47"/>
      <c r="F12" s="2"/>
    </row>
    <row r="13" spans="1:6" x14ac:dyDescent="0.25">
      <c r="A13" s="14" t="s">
        <v>68</v>
      </c>
      <c r="B13" s="44">
        <v>0</v>
      </c>
      <c r="C13" s="44">
        <v>0</v>
      </c>
      <c r="D13" s="67">
        <f t="shared" si="0"/>
        <v>0</v>
      </c>
      <c r="E13" s="47"/>
      <c r="F13" s="2"/>
    </row>
    <row r="14" spans="1:6" x14ac:dyDescent="0.25">
      <c r="A14" s="14" t="s">
        <v>70</v>
      </c>
      <c r="B14" s="44">
        <v>0</v>
      </c>
      <c r="C14" s="44">
        <v>0</v>
      </c>
      <c r="D14" s="67">
        <f t="shared" si="0"/>
        <v>0</v>
      </c>
      <c r="E14" s="47"/>
      <c r="F14" s="2"/>
    </row>
    <row r="15" spans="1:6" x14ac:dyDescent="0.25">
      <c r="A15" s="14" t="s">
        <v>76</v>
      </c>
      <c r="B15" s="44">
        <v>0</v>
      </c>
      <c r="C15" s="44">
        <v>0</v>
      </c>
      <c r="D15" s="67">
        <f t="shared" si="0"/>
        <v>0</v>
      </c>
      <c r="E15" s="47"/>
      <c r="F15" s="2"/>
    </row>
    <row r="16" spans="1:6" x14ac:dyDescent="0.25">
      <c r="A16" s="14" t="s">
        <v>69</v>
      </c>
      <c r="B16" s="44">
        <v>0</v>
      </c>
      <c r="C16" s="44">
        <v>0</v>
      </c>
      <c r="D16" s="67">
        <f t="shared" si="0"/>
        <v>0</v>
      </c>
      <c r="E16" s="48"/>
      <c r="F16" s="2"/>
    </row>
    <row r="17" spans="1:6" ht="15.75" thickBot="1" x14ac:dyDescent="0.3">
      <c r="A17" s="14" t="s">
        <v>10</v>
      </c>
      <c r="B17" s="44">
        <v>0</v>
      </c>
      <c r="C17" s="44">
        <v>0</v>
      </c>
      <c r="D17" s="67">
        <f t="shared" si="0"/>
        <v>0</v>
      </c>
      <c r="E17" s="48"/>
      <c r="F17" s="2"/>
    </row>
    <row r="18" spans="1:6" ht="15.75" thickBot="1" x14ac:dyDescent="0.3">
      <c r="A18" s="15" t="s">
        <v>11</v>
      </c>
      <c r="B18" s="16">
        <f>SUM(B8:B17)</f>
        <v>4300</v>
      </c>
      <c r="C18" s="16">
        <f>SUM(C8:C17)</f>
        <v>4300</v>
      </c>
      <c r="D18" s="68">
        <f>SUM(D8:D17)</f>
        <v>1</v>
      </c>
      <c r="E18" s="22"/>
      <c r="F18" s="2"/>
    </row>
    <row r="19" spans="1:6" ht="16.5" customHeight="1" x14ac:dyDescent="0.25">
      <c r="A19" s="7"/>
      <c r="B19" s="6"/>
      <c r="C19" s="6"/>
      <c r="D19" s="78">
        <f>C18/C90</f>
        <v>0.26691495965238982</v>
      </c>
      <c r="E19" s="2"/>
      <c r="F19" s="2"/>
    </row>
    <row r="20" spans="1:6" ht="16.5" customHeight="1" thickBot="1" x14ac:dyDescent="0.3">
      <c r="A20" s="7"/>
      <c r="B20" s="6"/>
      <c r="C20" s="6"/>
      <c r="D20" s="6"/>
      <c r="E20" s="2"/>
      <c r="F20" s="2"/>
    </row>
    <row r="21" spans="1:6" ht="16.5" customHeight="1" thickBot="1" x14ac:dyDescent="0.3">
      <c r="A21" s="17" t="s">
        <v>17</v>
      </c>
      <c r="B21" s="18" t="s">
        <v>12</v>
      </c>
      <c r="C21" s="18" t="s">
        <v>13</v>
      </c>
      <c r="D21" s="66" t="s">
        <v>87</v>
      </c>
      <c r="E21" s="50" t="s">
        <v>15</v>
      </c>
      <c r="F21" s="2"/>
    </row>
    <row r="22" spans="1:6" ht="16.5" customHeight="1" x14ac:dyDescent="0.25">
      <c r="A22" s="12" t="s">
        <v>4</v>
      </c>
      <c r="B22" s="42">
        <v>0</v>
      </c>
      <c r="C22" s="42">
        <v>0</v>
      </c>
      <c r="D22" s="67">
        <f>C22/$C$27</f>
        <v>0</v>
      </c>
      <c r="E22" s="49"/>
      <c r="F22" s="2"/>
    </row>
    <row r="23" spans="1:6" ht="16.5" customHeight="1" x14ac:dyDescent="0.25">
      <c r="A23" s="13" t="s">
        <v>6</v>
      </c>
      <c r="B23" s="44">
        <v>600</v>
      </c>
      <c r="C23" s="44">
        <v>600</v>
      </c>
      <c r="D23" s="67">
        <f t="shared" ref="D23:D26" si="1">C23/$C$27</f>
        <v>1</v>
      </c>
      <c r="E23" s="45" t="s">
        <v>18</v>
      </c>
      <c r="F23" s="2"/>
    </row>
    <row r="24" spans="1:6" ht="16.5" customHeight="1" x14ac:dyDescent="0.25">
      <c r="A24" s="14" t="s">
        <v>5</v>
      </c>
      <c r="B24" s="46">
        <v>0</v>
      </c>
      <c r="C24" s="46">
        <v>0</v>
      </c>
      <c r="D24" s="67">
        <f t="shared" si="1"/>
        <v>0</v>
      </c>
      <c r="E24" s="48"/>
      <c r="F24" s="2"/>
    </row>
    <row r="25" spans="1:6" ht="16.5" customHeight="1" x14ac:dyDescent="0.25">
      <c r="A25" s="14" t="s">
        <v>71</v>
      </c>
      <c r="B25" s="46">
        <v>0</v>
      </c>
      <c r="C25" s="46">
        <v>0</v>
      </c>
      <c r="D25" s="67">
        <f t="shared" si="1"/>
        <v>0</v>
      </c>
      <c r="E25" s="48"/>
      <c r="F25" s="2"/>
    </row>
    <row r="26" spans="1:6" ht="16.5" customHeight="1" thickBot="1" x14ac:dyDescent="0.3">
      <c r="A26" s="14" t="s">
        <v>7</v>
      </c>
      <c r="B26" s="46">
        <v>0</v>
      </c>
      <c r="C26" s="46">
        <v>0</v>
      </c>
      <c r="D26" s="67">
        <f t="shared" si="1"/>
        <v>0</v>
      </c>
      <c r="E26" s="48"/>
      <c r="F26" s="2"/>
    </row>
    <row r="27" spans="1:6" ht="16.5" customHeight="1" thickBot="1" x14ac:dyDescent="0.3">
      <c r="A27" s="15" t="s">
        <v>11</v>
      </c>
      <c r="B27" s="16">
        <f>SUM(B22:B26)</f>
        <v>600</v>
      </c>
      <c r="C27" s="16">
        <f>SUM(C22:C26)</f>
        <v>600</v>
      </c>
      <c r="D27" s="68">
        <f>SUM(D22:D26)</f>
        <v>1</v>
      </c>
      <c r="E27" s="22"/>
      <c r="F27" s="2"/>
    </row>
    <row r="28" spans="1:6" ht="16.5" customHeight="1" x14ac:dyDescent="0.25">
      <c r="A28" s="7"/>
      <c r="B28" s="6"/>
      <c r="C28" s="6"/>
      <c r="D28" s="78">
        <f>C27/C90</f>
        <v>3.7243947858473E-2</v>
      </c>
      <c r="E28" s="2"/>
      <c r="F28" s="2"/>
    </row>
    <row r="29" spans="1:6" ht="16.5" customHeight="1" thickBot="1" x14ac:dyDescent="0.3">
      <c r="A29" s="7"/>
      <c r="B29" s="6"/>
      <c r="C29" s="6"/>
      <c r="D29" s="6"/>
      <c r="E29" s="2"/>
      <c r="F29" s="2"/>
    </row>
    <row r="30" spans="1:6" ht="16.5" customHeight="1" thickBot="1" x14ac:dyDescent="0.3">
      <c r="A30" s="17" t="s">
        <v>20</v>
      </c>
      <c r="B30" s="18" t="s">
        <v>12</v>
      </c>
      <c r="C30" s="18" t="s">
        <v>13</v>
      </c>
      <c r="D30" s="66" t="s">
        <v>87</v>
      </c>
      <c r="E30" s="50" t="s">
        <v>15</v>
      </c>
      <c r="F30" s="2"/>
    </row>
    <row r="31" spans="1:6" ht="16.5" customHeight="1" x14ac:dyDescent="0.25">
      <c r="A31" s="12" t="s">
        <v>57</v>
      </c>
      <c r="B31" s="42">
        <v>500</v>
      </c>
      <c r="C31" s="42">
        <v>300</v>
      </c>
      <c r="D31" s="67">
        <f>C31/$C$35</f>
        <v>0.38961038961038963</v>
      </c>
      <c r="E31" s="43" t="s">
        <v>81</v>
      </c>
      <c r="F31" s="2"/>
    </row>
    <row r="32" spans="1:6" ht="16.5" customHeight="1" x14ac:dyDescent="0.25">
      <c r="A32" s="13" t="s">
        <v>40</v>
      </c>
      <c r="B32" s="44">
        <v>100</v>
      </c>
      <c r="C32" s="44">
        <v>50</v>
      </c>
      <c r="D32" s="67">
        <f t="shared" ref="D32:D34" si="2">C32/$C$35</f>
        <v>6.4935064935064929E-2</v>
      </c>
      <c r="E32" s="45" t="s">
        <v>82</v>
      </c>
      <c r="F32" s="2"/>
    </row>
    <row r="33" spans="1:6" ht="16.5" customHeight="1" x14ac:dyDescent="0.25">
      <c r="A33" s="13" t="s">
        <v>41</v>
      </c>
      <c r="B33" s="46">
        <v>420</v>
      </c>
      <c r="C33" s="46">
        <v>420</v>
      </c>
      <c r="D33" s="67">
        <f t="shared" si="2"/>
        <v>0.54545454545454541</v>
      </c>
      <c r="E33" s="47" t="s">
        <v>83</v>
      </c>
      <c r="F33" s="2"/>
    </row>
    <row r="34" spans="1:6" ht="16.5" customHeight="1" thickBot="1" x14ac:dyDescent="0.3">
      <c r="A34" s="14" t="s">
        <v>19</v>
      </c>
      <c r="B34" s="46">
        <v>0</v>
      </c>
      <c r="C34" s="46">
        <v>0</v>
      </c>
      <c r="D34" s="67">
        <f t="shared" si="2"/>
        <v>0</v>
      </c>
      <c r="E34" s="48"/>
      <c r="F34" s="2"/>
    </row>
    <row r="35" spans="1:6" ht="16.5" customHeight="1" thickBot="1" x14ac:dyDescent="0.3">
      <c r="A35" s="15" t="s">
        <v>11</v>
      </c>
      <c r="B35" s="16">
        <f>SUM(B31:B34)</f>
        <v>1020</v>
      </c>
      <c r="C35" s="16">
        <f>SUM(C31:C34)</f>
        <v>770</v>
      </c>
      <c r="D35" s="68">
        <f>SUM(D31:D34)</f>
        <v>1</v>
      </c>
      <c r="E35" s="22"/>
      <c r="F35" s="2"/>
    </row>
    <row r="36" spans="1:6" ht="16.5" customHeight="1" x14ac:dyDescent="0.25">
      <c r="A36" s="7"/>
      <c r="B36" s="6"/>
      <c r="C36" s="6"/>
      <c r="D36" s="78">
        <f>C35/C90</f>
        <v>4.7796399751707012E-2</v>
      </c>
      <c r="E36" s="2"/>
      <c r="F36" s="2"/>
    </row>
    <row r="37" spans="1:6" ht="16.5" customHeight="1" thickBot="1" x14ac:dyDescent="0.3">
      <c r="A37" s="7"/>
      <c r="B37" s="6"/>
      <c r="C37" s="6"/>
      <c r="D37" s="6"/>
      <c r="E37" s="2"/>
      <c r="F37" s="2"/>
    </row>
    <row r="38" spans="1:6" ht="16.5" customHeight="1" thickBot="1" x14ac:dyDescent="0.3">
      <c r="A38" s="17" t="s">
        <v>74</v>
      </c>
      <c r="B38" s="18" t="s">
        <v>12</v>
      </c>
      <c r="C38" s="18" t="s">
        <v>13</v>
      </c>
      <c r="D38" s="66" t="s">
        <v>87</v>
      </c>
      <c r="E38" s="50" t="s">
        <v>15</v>
      </c>
      <c r="F38" s="2"/>
    </row>
    <row r="39" spans="1:6" ht="16.5" customHeight="1" x14ac:dyDescent="0.25">
      <c r="A39" s="12" t="s">
        <v>21</v>
      </c>
      <c r="B39" s="46">
        <v>0</v>
      </c>
      <c r="C39" s="46">
        <v>0</v>
      </c>
      <c r="D39" s="67">
        <f>C39/$C$47</f>
        <v>0</v>
      </c>
      <c r="E39" s="43"/>
      <c r="F39" s="2"/>
    </row>
    <row r="40" spans="1:6" ht="16.5" customHeight="1" x14ac:dyDescent="0.25">
      <c r="A40" s="13" t="s">
        <v>22</v>
      </c>
      <c r="B40" s="46">
        <v>0</v>
      </c>
      <c r="C40" s="46">
        <v>0</v>
      </c>
      <c r="D40" s="67">
        <f t="shared" ref="D40:D46" si="3">C40/$C$47</f>
        <v>0</v>
      </c>
      <c r="E40" s="26"/>
      <c r="F40" s="2"/>
    </row>
    <row r="41" spans="1:6" ht="16.5" customHeight="1" x14ac:dyDescent="0.25">
      <c r="A41" s="13" t="s">
        <v>75</v>
      </c>
      <c r="B41" s="46">
        <v>3600</v>
      </c>
      <c r="C41" s="46">
        <v>3600</v>
      </c>
      <c r="D41" s="67">
        <f t="shared" si="3"/>
        <v>0.9</v>
      </c>
      <c r="E41" s="45" t="s">
        <v>79</v>
      </c>
      <c r="F41" s="2"/>
    </row>
    <row r="42" spans="1:6" ht="16.5" customHeight="1" x14ac:dyDescent="0.25">
      <c r="A42" s="13" t="s">
        <v>77</v>
      </c>
      <c r="B42" s="46">
        <v>0</v>
      </c>
      <c r="C42" s="46">
        <v>0</v>
      </c>
      <c r="D42" s="67">
        <f t="shared" si="3"/>
        <v>0</v>
      </c>
      <c r="E42" s="47"/>
      <c r="F42" s="2"/>
    </row>
    <row r="43" spans="1:6" ht="16.5" customHeight="1" x14ac:dyDescent="0.25">
      <c r="A43" s="13" t="s">
        <v>78</v>
      </c>
      <c r="B43" s="46">
        <v>500</v>
      </c>
      <c r="C43" s="46">
        <v>400</v>
      </c>
      <c r="D43" s="67">
        <f t="shared" si="3"/>
        <v>0.1</v>
      </c>
      <c r="E43" s="47" t="s">
        <v>80</v>
      </c>
      <c r="F43" s="2"/>
    </row>
    <row r="44" spans="1:6" ht="16.5" customHeight="1" x14ac:dyDescent="0.25">
      <c r="A44" s="13" t="s">
        <v>84</v>
      </c>
      <c r="B44" s="46">
        <v>0</v>
      </c>
      <c r="C44" s="46">
        <v>0</v>
      </c>
      <c r="D44" s="67">
        <f t="shared" si="3"/>
        <v>0</v>
      </c>
      <c r="E44" s="47"/>
      <c r="F44" s="2"/>
    </row>
    <row r="45" spans="1:6" ht="16.5" customHeight="1" x14ac:dyDescent="0.25">
      <c r="A45" s="13" t="s">
        <v>23</v>
      </c>
      <c r="B45" s="46">
        <v>0</v>
      </c>
      <c r="C45" s="46">
        <v>0</v>
      </c>
      <c r="D45" s="67">
        <f t="shared" si="3"/>
        <v>0</v>
      </c>
      <c r="E45" s="48"/>
      <c r="F45" s="2"/>
    </row>
    <row r="46" spans="1:6" ht="16.5" customHeight="1" thickBot="1" x14ac:dyDescent="0.3">
      <c r="A46" s="14" t="s">
        <v>24</v>
      </c>
      <c r="B46" s="46">
        <v>0</v>
      </c>
      <c r="C46" s="46">
        <v>0</v>
      </c>
      <c r="D46" s="67">
        <f t="shared" si="3"/>
        <v>0</v>
      </c>
      <c r="E46" s="48"/>
      <c r="F46" s="2"/>
    </row>
    <row r="47" spans="1:6" ht="16.5" customHeight="1" thickBot="1" x14ac:dyDescent="0.3">
      <c r="A47" s="15" t="s">
        <v>11</v>
      </c>
      <c r="B47" s="16">
        <f>SUM(B39:B46)</f>
        <v>4100</v>
      </c>
      <c r="C47" s="16">
        <f>SUM(C39:C46)</f>
        <v>4000</v>
      </c>
      <c r="D47" s="68">
        <f>SUM(D39:D46)</f>
        <v>1</v>
      </c>
      <c r="E47" s="22"/>
      <c r="F47" s="2"/>
    </row>
    <row r="48" spans="1:6" ht="16.5" customHeight="1" x14ac:dyDescent="0.25">
      <c r="A48" s="7"/>
      <c r="B48" s="6"/>
      <c r="C48" s="6"/>
      <c r="D48" s="78">
        <f>C47/C90</f>
        <v>0.24829298572315331</v>
      </c>
      <c r="E48" s="2"/>
      <c r="F48" s="2"/>
    </row>
    <row r="49" spans="1:6" ht="16.5" customHeight="1" thickBot="1" x14ac:dyDescent="0.3">
      <c r="A49" s="7"/>
      <c r="B49" s="6"/>
      <c r="C49" s="6"/>
      <c r="D49" s="6"/>
      <c r="E49" s="2"/>
      <c r="F49" s="2"/>
    </row>
    <row r="50" spans="1:6" ht="16.5" customHeight="1" thickBot="1" x14ac:dyDescent="0.3">
      <c r="A50" s="17" t="s">
        <v>25</v>
      </c>
      <c r="B50" s="18" t="s">
        <v>12</v>
      </c>
      <c r="C50" s="18" t="s">
        <v>13</v>
      </c>
      <c r="D50" s="66" t="s">
        <v>87</v>
      </c>
      <c r="E50" s="50" t="s">
        <v>15</v>
      </c>
      <c r="F50" s="2"/>
    </row>
    <row r="51" spans="1:6" ht="16.5" customHeight="1" x14ac:dyDescent="0.25">
      <c r="A51" s="12" t="s">
        <v>26</v>
      </c>
      <c r="B51" s="42">
        <v>800</v>
      </c>
      <c r="C51" s="42">
        <v>900</v>
      </c>
      <c r="D51" s="67">
        <f>C51/$C$58</f>
        <v>0.21634615384615385</v>
      </c>
      <c r="E51" s="43" t="s">
        <v>89</v>
      </c>
      <c r="F51" s="2"/>
    </row>
    <row r="52" spans="1:6" ht="16.5" customHeight="1" x14ac:dyDescent="0.25">
      <c r="A52" s="24" t="s">
        <v>27</v>
      </c>
      <c r="B52" s="46">
        <v>0</v>
      </c>
      <c r="C52" s="46">
        <v>0</v>
      </c>
      <c r="D52" s="67">
        <f t="shared" ref="D52:D57" si="4">C52/$C$58</f>
        <v>0</v>
      </c>
      <c r="E52" s="26"/>
      <c r="F52" s="2"/>
    </row>
    <row r="53" spans="1:6" ht="16.5" customHeight="1" x14ac:dyDescent="0.25">
      <c r="A53" s="24" t="s">
        <v>28</v>
      </c>
      <c r="B53" s="46">
        <v>760</v>
      </c>
      <c r="C53" s="46">
        <v>760</v>
      </c>
      <c r="D53" s="67">
        <f t="shared" si="4"/>
        <v>0.18269230769230768</v>
      </c>
      <c r="E53" s="26" t="s">
        <v>85</v>
      </c>
      <c r="F53" s="2"/>
    </row>
    <row r="54" spans="1:6" ht="16.5" customHeight="1" x14ac:dyDescent="0.25">
      <c r="A54" s="24" t="s">
        <v>29</v>
      </c>
      <c r="B54" s="46">
        <v>0</v>
      </c>
      <c r="C54" s="46">
        <v>0</v>
      </c>
      <c r="D54" s="67">
        <f t="shared" si="4"/>
        <v>0</v>
      </c>
      <c r="E54" s="26"/>
      <c r="F54" s="2"/>
    </row>
    <row r="55" spans="1:6" ht="16.5" customHeight="1" x14ac:dyDescent="0.25">
      <c r="A55" s="24" t="s">
        <v>30</v>
      </c>
      <c r="B55" s="46">
        <v>0</v>
      </c>
      <c r="C55" s="46">
        <v>0</v>
      </c>
      <c r="D55" s="67">
        <f t="shared" si="4"/>
        <v>0</v>
      </c>
      <c r="E55" s="26"/>
      <c r="F55" s="2"/>
    </row>
    <row r="56" spans="1:6" ht="16.5" customHeight="1" x14ac:dyDescent="0.25">
      <c r="A56" s="24" t="s">
        <v>32</v>
      </c>
      <c r="B56" s="46">
        <v>0</v>
      </c>
      <c r="C56" s="46">
        <v>0</v>
      </c>
      <c r="D56" s="67">
        <f t="shared" si="4"/>
        <v>0</v>
      </c>
      <c r="E56" s="26"/>
      <c r="F56" s="2"/>
    </row>
    <row r="57" spans="1:6" ht="16.5" customHeight="1" thickBot="1" x14ac:dyDescent="0.3">
      <c r="A57" s="24" t="s">
        <v>31</v>
      </c>
      <c r="B57" s="46">
        <v>2500</v>
      </c>
      <c r="C57" s="46">
        <v>2500</v>
      </c>
      <c r="D57" s="67">
        <f t="shared" si="4"/>
        <v>0.60096153846153844</v>
      </c>
      <c r="E57" s="26" t="s">
        <v>86</v>
      </c>
      <c r="F57" s="2"/>
    </row>
    <row r="58" spans="1:6" ht="16.5" customHeight="1" thickBot="1" x14ac:dyDescent="0.3">
      <c r="A58" s="15" t="s">
        <v>11</v>
      </c>
      <c r="B58" s="16">
        <f>SUM(B51:B57)</f>
        <v>4060</v>
      </c>
      <c r="C58" s="16">
        <f>SUM(C51:C57)</f>
        <v>4160</v>
      </c>
      <c r="D58" s="68">
        <f>SUM(D51:D57)</f>
        <v>1</v>
      </c>
      <c r="E58" s="22"/>
      <c r="F58" s="2"/>
    </row>
    <row r="59" spans="1:6" x14ac:dyDescent="0.25">
      <c r="A59" s="2"/>
      <c r="B59" s="2"/>
      <c r="C59" s="2"/>
      <c r="D59" s="79">
        <f>C58/C90</f>
        <v>0.25822470515207946</v>
      </c>
      <c r="E59" s="2"/>
      <c r="F59" s="2"/>
    </row>
    <row r="60" spans="1:6" ht="15.75" thickBot="1" x14ac:dyDescent="0.3">
      <c r="A60" s="2"/>
      <c r="B60" s="2"/>
      <c r="C60" s="2"/>
      <c r="D60" s="2"/>
      <c r="E60" s="2"/>
      <c r="F60" s="2"/>
    </row>
    <row r="61" spans="1:6" ht="15.75" thickBot="1" x14ac:dyDescent="0.3">
      <c r="A61" s="17" t="s">
        <v>33</v>
      </c>
      <c r="B61" s="18" t="s">
        <v>12</v>
      </c>
      <c r="C61" s="18" t="s">
        <v>13</v>
      </c>
      <c r="D61" s="66" t="s">
        <v>87</v>
      </c>
      <c r="E61" s="50" t="s">
        <v>15</v>
      </c>
      <c r="F61" s="2"/>
    </row>
    <row r="62" spans="1:6" x14ac:dyDescent="0.25">
      <c r="A62" s="12" t="s">
        <v>39</v>
      </c>
      <c r="B62" s="46">
        <v>900</v>
      </c>
      <c r="C62" s="46">
        <v>900</v>
      </c>
      <c r="D62" s="67">
        <f>C62/$C$73</f>
        <v>0.39473684210526316</v>
      </c>
      <c r="E62" s="43" t="s">
        <v>90</v>
      </c>
      <c r="F62" s="2" t="s">
        <v>44</v>
      </c>
    </row>
    <row r="63" spans="1:6" x14ac:dyDescent="0.25">
      <c r="A63" s="24" t="s">
        <v>34</v>
      </c>
      <c r="B63" s="46">
        <v>0</v>
      </c>
      <c r="C63" s="46">
        <v>0</v>
      </c>
      <c r="D63" s="67">
        <f t="shared" ref="D63:D72" si="5">C63/$C$73</f>
        <v>0</v>
      </c>
      <c r="E63" s="26"/>
      <c r="F63" s="2"/>
    </row>
    <row r="64" spans="1:6" x14ac:dyDescent="0.25">
      <c r="A64" s="24" t="s">
        <v>1</v>
      </c>
      <c r="B64" s="46">
        <v>0</v>
      </c>
      <c r="C64" s="46">
        <v>0</v>
      </c>
      <c r="D64" s="67">
        <f t="shared" si="5"/>
        <v>0</v>
      </c>
      <c r="E64" s="26"/>
      <c r="F64" s="2"/>
    </row>
    <row r="65" spans="1:6" x14ac:dyDescent="0.25">
      <c r="A65" s="24" t="s">
        <v>35</v>
      </c>
      <c r="B65" s="46">
        <v>100</v>
      </c>
      <c r="C65" s="46">
        <v>100</v>
      </c>
      <c r="D65" s="67">
        <f t="shared" si="5"/>
        <v>4.3859649122807015E-2</v>
      </c>
      <c r="E65" s="26" t="s">
        <v>91</v>
      </c>
      <c r="F65" s="2"/>
    </row>
    <row r="66" spans="1:6" x14ac:dyDescent="0.25">
      <c r="A66" s="24" t="s">
        <v>36</v>
      </c>
      <c r="B66" s="46">
        <v>0</v>
      </c>
      <c r="C66" s="46">
        <v>0</v>
      </c>
      <c r="D66" s="67">
        <f t="shared" si="5"/>
        <v>0</v>
      </c>
      <c r="E66" s="26"/>
      <c r="F66" s="2"/>
    </row>
    <row r="67" spans="1:6" x14ac:dyDescent="0.25">
      <c r="A67" s="24" t="s">
        <v>37</v>
      </c>
      <c r="B67" s="46">
        <v>200</v>
      </c>
      <c r="C67" s="46">
        <v>400</v>
      </c>
      <c r="D67" s="67">
        <f t="shared" si="5"/>
        <v>0.17543859649122806</v>
      </c>
      <c r="E67" s="26" t="s">
        <v>97</v>
      </c>
      <c r="F67" s="2" t="s">
        <v>44</v>
      </c>
    </row>
    <row r="68" spans="1:6" x14ac:dyDescent="0.25">
      <c r="A68" s="24" t="s">
        <v>2</v>
      </c>
      <c r="B68" s="46">
        <v>0</v>
      </c>
      <c r="C68" s="46">
        <v>0</v>
      </c>
      <c r="D68" s="67">
        <f t="shared" si="5"/>
        <v>0</v>
      </c>
      <c r="E68" s="26"/>
      <c r="F68" s="2"/>
    </row>
    <row r="69" spans="1:6" x14ac:dyDescent="0.25">
      <c r="A69" s="24" t="s">
        <v>42</v>
      </c>
      <c r="B69" s="46">
        <v>0</v>
      </c>
      <c r="C69" s="46">
        <v>0</v>
      </c>
      <c r="D69" s="67">
        <f t="shared" si="5"/>
        <v>0</v>
      </c>
      <c r="E69" s="26"/>
      <c r="F69" s="2"/>
    </row>
    <row r="70" spans="1:6" x14ac:dyDescent="0.25">
      <c r="A70" s="24" t="s">
        <v>43</v>
      </c>
      <c r="B70" s="46">
        <v>0</v>
      </c>
      <c r="C70" s="46">
        <v>0</v>
      </c>
      <c r="D70" s="67">
        <f t="shared" si="5"/>
        <v>0</v>
      </c>
      <c r="E70" s="26"/>
      <c r="F70" s="2"/>
    </row>
    <row r="71" spans="1:6" x14ac:dyDescent="0.25">
      <c r="A71" s="24" t="s">
        <v>38</v>
      </c>
      <c r="B71" s="46">
        <v>220</v>
      </c>
      <c r="C71" s="46">
        <v>220</v>
      </c>
      <c r="D71" s="67">
        <f t="shared" si="5"/>
        <v>9.6491228070175433E-2</v>
      </c>
      <c r="E71" s="26" t="s">
        <v>47</v>
      </c>
      <c r="F71" s="2"/>
    </row>
    <row r="72" spans="1:6" ht="15.75" thickBot="1" x14ac:dyDescent="0.3">
      <c r="A72" s="24" t="s">
        <v>45</v>
      </c>
      <c r="B72" s="46">
        <v>0</v>
      </c>
      <c r="C72" s="46">
        <v>660</v>
      </c>
      <c r="D72" s="67">
        <f t="shared" si="5"/>
        <v>0.28947368421052633</v>
      </c>
      <c r="E72" s="26"/>
      <c r="F72" s="2"/>
    </row>
    <row r="73" spans="1:6" ht="15.75" thickBot="1" x14ac:dyDescent="0.3">
      <c r="A73" s="15" t="s">
        <v>11</v>
      </c>
      <c r="B73" s="16">
        <f>SUM(B62:B72)</f>
        <v>1420</v>
      </c>
      <c r="C73" s="16">
        <f>SUM(C62:C72)</f>
        <v>2280</v>
      </c>
      <c r="D73" s="68">
        <f>SUM(D62:D72)</f>
        <v>1</v>
      </c>
      <c r="E73" s="22"/>
      <c r="F73" s="2"/>
    </row>
    <row r="74" spans="1:6" x14ac:dyDescent="0.25">
      <c r="A74" s="2"/>
      <c r="B74" s="2"/>
      <c r="C74" s="2"/>
      <c r="D74" s="79">
        <f>C73/C90</f>
        <v>0.14152700186219738</v>
      </c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69"/>
      <c r="C77" s="2"/>
      <c r="D77" s="2"/>
      <c r="E77" s="2"/>
      <c r="F77" s="2"/>
    </row>
    <row r="78" spans="1:6" ht="18.75" x14ac:dyDescent="0.25">
      <c r="A78" s="70" t="s">
        <v>14</v>
      </c>
      <c r="B78" s="77"/>
      <c r="C78" s="2"/>
      <c r="D78" s="2"/>
      <c r="E78" s="2"/>
      <c r="F78" s="2"/>
    </row>
    <row r="79" spans="1:6" x14ac:dyDescent="0.25">
      <c r="A79" s="71" t="str">
        <f>A7</f>
        <v>SITIO Y SALARIOS</v>
      </c>
      <c r="B79" s="72">
        <f>D19</f>
        <v>0.26691495965238982</v>
      </c>
      <c r="C79" s="2"/>
      <c r="D79" s="2"/>
      <c r="E79" s="2"/>
      <c r="F79" s="2"/>
    </row>
    <row r="80" spans="1:6" x14ac:dyDescent="0.25">
      <c r="A80" s="73" t="str">
        <f>A21</f>
        <v>DECORACIÓN</v>
      </c>
      <c r="B80" s="74">
        <f>D28</f>
        <v>3.7243947858473E-2</v>
      </c>
      <c r="C80" s="2"/>
      <c r="D80" s="2"/>
      <c r="E80" s="2"/>
      <c r="F80" s="2"/>
    </row>
    <row r="81" spans="1:6" x14ac:dyDescent="0.25">
      <c r="A81" s="73" t="str">
        <f>A30</f>
        <v>REFRIGERIOS</v>
      </c>
      <c r="B81" s="74">
        <f>D36</f>
        <v>4.7796399751707012E-2</v>
      </c>
      <c r="C81" s="2"/>
      <c r="D81" s="2"/>
      <c r="E81" s="2"/>
      <c r="F81" s="2"/>
    </row>
    <row r="82" spans="1:6" x14ac:dyDescent="0.25">
      <c r="A82" s="73" t="str">
        <f>A38</f>
        <v>ATRACCIONES</v>
      </c>
      <c r="B82" s="74">
        <f>D48</f>
        <v>0.24829298572315331</v>
      </c>
      <c r="C82" s="2"/>
      <c r="D82" s="2"/>
      <c r="E82" s="2"/>
      <c r="F82" s="2"/>
    </row>
    <row r="83" spans="1:6" x14ac:dyDescent="0.25">
      <c r="A83" s="73" t="str">
        <f>A50</f>
        <v>PUBLICIDAD</v>
      </c>
      <c r="B83" s="74">
        <f>D59</f>
        <v>0.25822470515207946</v>
      </c>
      <c r="C83" s="2"/>
      <c r="D83" s="2"/>
      <c r="E83" s="2"/>
      <c r="F83" s="2"/>
    </row>
    <row r="84" spans="1:6" ht="15.75" thickBot="1" x14ac:dyDescent="0.3">
      <c r="A84" s="75" t="str">
        <f>A61</f>
        <v>VARIOS</v>
      </c>
      <c r="B84" s="76">
        <f>D74</f>
        <v>0.14152700186219738</v>
      </c>
      <c r="C84" s="2"/>
      <c r="D84" s="2"/>
      <c r="E84" s="2"/>
      <c r="F84" s="2"/>
    </row>
    <row r="85" spans="1:6" x14ac:dyDescent="0.25">
      <c r="A85" s="2"/>
      <c r="B85" s="69"/>
      <c r="C85" s="2"/>
      <c r="D85" s="2"/>
      <c r="E85" s="2"/>
      <c r="F85" s="2"/>
    </row>
    <row r="86" spans="1:6" x14ac:dyDescent="0.25">
      <c r="A86" s="2"/>
      <c r="B86" s="69"/>
      <c r="C86" s="2"/>
      <c r="D86" s="2"/>
      <c r="E86" s="2"/>
      <c r="F86" s="2"/>
    </row>
    <row r="87" spans="1:6" x14ac:dyDescent="0.25">
      <c r="A87" s="2"/>
      <c r="B87" s="69"/>
      <c r="C87" s="2"/>
      <c r="D87" s="2"/>
      <c r="E87" s="2"/>
      <c r="F87" s="2"/>
    </row>
    <row r="88" spans="1:6" ht="15.75" thickBot="1" x14ac:dyDescent="0.3">
      <c r="A88" s="2"/>
      <c r="B88" s="2"/>
      <c r="C88" s="2"/>
      <c r="D88" s="2"/>
      <c r="E88" s="2"/>
      <c r="F88" s="2"/>
    </row>
    <row r="89" spans="1:6" ht="16.5" thickBot="1" x14ac:dyDescent="0.3">
      <c r="B89" s="35" t="s">
        <v>48</v>
      </c>
      <c r="C89" s="36" t="s">
        <v>49</v>
      </c>
      <c r="D89" s="2"/>
      <c r="E89" s="2"/>
      <c r="F89" s="2"/>
    </row>
    <row r="90" spans="1:6" ht="19.5" thickBot="1" x14ac:dyDescent="0.3">
      <c r="A90" s="37" t="s">
        <v>46</v>
      </c>
      <c r="B90" s="38">
        <f>B18+B27+B35+B47+B58+B73</f>
        <v>15500</v>
      </c>
      <c r="C90" s="39">
        <f>C18+C27+C35+C47+C58+C73</f>
        <v>16110</v>
      </c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69"/>
      <c r="C92" s="2"/>
      <c r="D92" s="2"/>
      <c r="E92" s="2"/>
      <c r="F92" s="2"/>
    </row>
    <row r="93" spans="1:6" x14ac:dyDescent="0.25">
      <c r="A93" s="2"/>
      <c r="B93" s="69"/>
      <c r="C93" s="2"/>
      <c r="D93" s="2"/>
      <c r="E93" s="2"/>
      <c r="F93" s="2"/>
    </row>
    <row r="94" spans="1:6" x14ac:dyDescent="0.25">
      <c r="A94" s="2"/>
      <c r="B94" s="69"/>
      <c r="C94" s="2"/>
      <c r="D94" s="2"/>
      <c r="E94" s="2"/>
      <c r="F94" s="2"/>
    </row>
    <row r="95" spans="1:6" x14ac:dyDescent="0.25">
      <c r="A95" s="2"/>
      <c r="B95" s="69"/>
      <c r="C95" s="2"/>
      <c r="D95" s="2"/>
      <c r="E95" s="2"/>
      <c r="F95" s="2"/>
    </row>
    <row r="96" spans="1:6" x14ac:dyDescent="0.25">
      <c r="A96" s="2"/>
      <c r="B96" s="69"/>
      <c r="C96" s="2"/>
      <c r="D96" s="2"/>
      <c r="E96" s="2"/>
      <c r="F96" s="2"/>
    </row>
    <row r="97" spans="1:6" x14ac:dyDescent="0.25">
      <c r="A97" s="2"/>
      <c r="B97" s="69"/>
      <c r="C97" s="2"/>
      <c r="D97" s="2"/>
      <c r="E97" s="2"/>
      <c r="F97" s="2"/>
    </row>
    <row r="98" spans="1:6" x14ac:dyDescent="0.25">
      <c r="A98" s="2"/>
      <c r="B98" s="69"/>
      <c r="C98" s="2"/>
      <c r="D98" s="2"/>
      <c r="E98" s="2"/>
      <c r="F98" s="2"/>
    </row>
    <row r="99" spans="1:6" x14ac:dyDescent="0.25">
      <c r="A99" s="2"/>
      <c r="B99" s="69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ht="31.5" customHeight="1" thickBot="1" x14ac:dyDescent="0.3">
      <c r="A102" s="27" t="s">
        <v>88</v>
      </c>
      <c r="B102" s="28"/>
      <c r="C102" s="28"/>
      <c r="D102" s="28"/>
      <c r="E102" s="2"/>
      <c r="F102" s="2"/>
    </row>
    <row r="103" spans="1:6" ht="15.75" thickBot="1" x14ac:dyDescent="0.3">
      <c r="A103" s="29"/>
      <c r="B103" s="30" t="s">
        <v>12</v>
      </c>
      <c r="C103" s="30" t="s">
        <v>13</v>
      </c>
      <c r="D103" s="66" t="s">
        <v>87</v>
      </c>
      <c r="E103" s="63" t="s">
        <v>15</v>
      </c>
      <c r="F103" s="2"/>
    </row>
    <row r="104" spans="1:6" x14ac:dyDescent="0.25">
      <c r="A104" s="12" t="s">
        <v>50</v>
      </c>
      <c r="B104" s="20">
        <f>27*1450</f>
        <v>39150</v>
      </c>
      <c r="C104" s="20">
        <f>27*1450</f>
        <v>39150</v>
      </c>
      <c r="D104" s="67">
        <f>C104/$C$109</f>
        <v>1</v>
      </c>
      <c r="E104" s="23"/>
      <c r="F104" s="2" t="s">
        <v>44</v>
      </c>
    </row>
    <row r="105" spans="1:6" x14ac:dyDescent="0.25">
      <c r="A105" s="24" t="s">
        <v>51</v>
      </c>
      <c r="B105" s="21">
        <v>0</v>
      </c>
      <c r="C105" s="21">
        <v>0</v>
      </c>
      <c r="D105" s="67">
        <f t="shared" ref="D105:D108" si="6">C105/$C$109</f>
        <v>0</v>
      </c>
      <c r="E105" s="25"/>
      <c r="F105" s="2"/>
    </row>
    <row r="106" spans="1:6" x14ac:dyDescent="0.25">
      <c r="A106" s="13" t="s">
        <v>52</v>
      </c>
      <c r="B106" s="21">
        <v>0</v>
      </c>
      <c r="C106" s="21">
        <v>0</v>
      </c>
      <c r="D106" s="67">
        <f t="shared" si="6"/>
        <v>0</v>
      </c>
      <c r="E106" s="19"/>
      <c r="F106" s="2"/>
    </row>
    <row r="107" spans="1:6" x14ac:dyDescent="0.25">
      <c r="A107" s="14" t="s">
        <v>92</v>
      </c>
      <c r="B107" s="21">
        <v>0</v>
      </c>
      <c r="C107" s="21">
        <v>0</v>
      </c>
      <c r="D107" s="67">
        <f t="shared" si="6"/>
        <v>0</v>
      </c>
      <c r="E107" s="31"/>
      <c r="F107" s="2"/>
    </row>
    <row r="108" spans="1:6" ht="15.75" thickBot="1" x14ac:dyDescent="0.3">
      <c r="A108" s="14" t="s">
        <v>53</v>
      </c>
      <c r="B108" s="21">
        <v>0</v>
      </c>
      <c r="C108" s="21">
        <v>0</v>
      </c>
      <c r="D108" s="67">
        <f t="shared" si="6"/>
        <v>0</v>
      </c>
      <c r="E108" s="31"/>
      <c r="F108" s="2"/>
    </row>
    <row r="109" spans="1:6" ht="15.75" thickBot="1" x14ac:dyDescent="0.3">
      <c r="A109" s="15" t="s">
        <v>54</v>
      </c>
      <c r="B109" s="16">
        <f>SUM(B104:B108)</f>
        <v>39150</v>
      </c>
      <c r="C109" s="16">
        <f>SUM(C104:C108)</f>
        <v>39150</v>
      </c>
      <c r="D109" s="68">
        <f>SUM(D104:D108)</f>
        <v>1</v>
      </c>
      <c r="E109" s="22"/>
      <c r="F109" s="2"/>
    </row>
    <row r="110" spans="1:6" x14ac:dyDescent="0.25">
      <c r="A110" s="33"/>
      <c r="B110" s="34"/>
      <c r="C110" s="34"/>
      <c r="D110" s="34"/>
      <c r="E110" s="32"/>
      <c r="F110" s="2"/>
    </row>
    <row r="111" spans="1:6" ht="15.75" thickBot="1" x14ac:dyDescent="0.3">
      <c r="A111" s="2"/>
      <c r="B111" s="2"/>
      <c r="C111" s="2"/>
      <c r="D111" s="80"/>
      <c r="E111" s="2"/>
      <c r="F111" s="2"/>
    </row>
    <row r="112" spans="1:6" ht="16.5" thickBot="1" x14ac:dyDescent="0.3">
      <c r="B112" s="40" t="s">
        <v>56</v>
      </c>
      <c r="C112" s="81" t="s">
        <v>13</v>
      </c>
      <c r="D112" s="80"/>
      <c r="E112" s="2"/>
      <c r="F112" s="2"/>
    </row>
    <row r="113" spans="1:6" ht="19.5" thickBot="1" x14ac:dyDescent="0.3">
      <c r="A113" s="41" t="s">
        <v>55</v>
      </c>
      <c r="B113" s="38">
        <f>B109-B90</f>
        <v>23650</v>
      </c>
      <c r="C113" s="39">
        <f>C109-C90</f>
        <v>23040</v>
      </c>
      <c r="D113" s="80"/>
      <c r="E113" s="2"/>
      <c r="F113" s="2"/>
    </row>
    <row r="114" spans="1:6" x14ac:dyDescent="0.25">
      <c r="A114" s="2"/>
      <c r="B114" s="2"/>
      <c r="C114" s="2"/>
      <c r="D114" s="80"/>
      <c r="E114" s="2"/>
      <c r="F114" s="2"/>
    </row>
    <row r="115" spans="1:6" x14ac:dyDescent="0.25">
      <c r="A115" s="2"/>
      <c r="B115" s="2"/>
      <c r="C115" s="2"/>
      <c r="D115" s="80"/>
      <c r="E115" s="2"/>
      <c r="F115" s="2"/>
    </row>
    <row r="116" spans="1:6" x14ac:dyDescent="0.25">
      <c r="A116" s="2"/>
      <c r="B116" s="2"/>
      <c r="C116" s="2"/>
      <c r="D116" s="80"/>
      <c r="E116" s="2"/>
      <c r="F116" s="2"/>
    </row>
    <row r="117" spans="1:6" ht="15.75" thickBot="1" x14ac:dyDescent="0.3">
      <c r="A117" s="2"/>
      <c r="B117" s="2"/>
      <c r="C117" s="2"/>
      <c r="D117" s="80"/>
      <c r="E117" s="2"/>
      <c r="F117" s="2"/>
    </row>
    <row r="118" spans="1:6" ht="18.75" x14ac:dyDescent="0.3">
      <c r="A118" s="51" t="s">
        <v>3</v>
      </c>
      <c r="B118" s="52" t="s">
        <v>62</v>
      </c>
      <c r="C118" s="53" t="s">
        <v>63</v>
      </c>
      <c r="D118" s="80"/>
      <c r="E118" s="2"/>
      <c r="F118" s="2"/>
    </row>
    <row r="119" spans="1:6" x14ac:dyDescent="0.25">
      <c r="A119" s="54" t="s">
        <v>60</v>
      </c>
      <c r="B119" s="55">
        <f>B90</f>
        <v>15500</v>
      </c>
      <c r="C119" s="56">
        <f>C90</f>
        <v>16110</v>
      </c>
      <c r="D119" s="80"/>
      <c r="E119" s="2"/>
      <c r="F119" s="2"/>
    </row>
    <row r="120" spans="1:6" x14ac:dyDescent="0.25">
      <c r="A120" s="57" t="s">
        <v>61</v>
      </c>
      <c r="B120" s="58">
        <f>B109</f>
        <v>39150</v>
      </c>
      <c r="C120" s="59">
        <f>C109</f>
        <v>39150</v>
      </c>
      <c r="D120" s="80"/>
      <c r="E120" s="2"/>
      <c r="F120" s="2"/>
    </row>
    <row r="121" spans="1:6" ht="15.75" thickBot="1" x14ac:dyDescent="0.3">
      <c r="A121" s="60" t="s">
        <v>55</v>
      </c>
      <c r="B121" s="61">
        <f>B113</f>
        <v>23650</v>
      </c>
      <c r="C121" s="62">
        <f>C113</f>
        <v>23040</v>
      </c>
      <c r="D121" s="80"/>
      <c r="E121" s="2"/>
      <c r="F121" s="2"/>
    </row>
    <row r="122" spans="1:6" x14ac:dyDescent="0.25">
      <c r="A122" s="2"/>
      <c r="B122" s="2"/>
      <c r="C122" s="2"/>
      <c r="D122" s="80"/>
      <c r="E122" s="2"/>
      <c r="F122" s="2"/>
    </row>
    <row r="123" spans="1:6" x14ac:dyDescent="0.25">
      <c r="A123" s="2"/>
      <c r="B123" s="2"/>
      <c r="C123" s="2"/>
      <c r="D123" s="80"/>
      <c r="E123" s="2"/>
      <c r="F123" s="2"/>
    </row>
    <row r="124" spans="1:6" x14ac:dyDescent="0.25">
      <c r="A124" s="2"/>
      <c r="B124" s="2"/>
      <c r="C124" s="2"/>
      <c r="D124" s="80"/>
      <c r="E124" s="2"/>
      <c r="F124" s="2"/>
    </row>
    <row r="125" spans="1:6" x14ac:dyDescent="0.25">
      <c r="A125" s="2"/>
      <c r="B125" s="2"/>
      <c r="C125" s="2"/>
      <c r="D125" s="80"/>
      <c r="E125" s="2"/>
      <c r="F125" s="2"/>
    </row>
    <row r="126" spans="1:6" x14ac:dyDescent="0.25">
      <c r="A126" s="1" t="s">
        <v>58</v>
      </c>
      <c r="B126" s="2"/>
      <c r="C126" s="2"/>
      <c r="D126" s="2"/>
      <c r="E126" s="2"/>
      <c r="F126" s="2"/>
    </row>
    <row r="127" spans="1:6" x14ac:dyDescent="0.25">
      <c r="A127" s="2" t="s">
        <v>98</v>
      </c>
      <c r="B127" s="2"/>
      <c r="C127" s="2"/>
      <c r="D127" s="2"/>
      <c r="E127" s="2"/>
      <c r="F127" s="2"/>
    </row>
    <row r="128" spans="1:6" x14ac:dyDescent="0.25">
      <c r="A128" s="2" t="s">
        <v>93</v>
      </c>
      <c r="B128" s="2"/>
      <c r="C128" s="2"/>
      <c r="D128" s="2"/>
      <c r="E128" s="2"/>
      <c r="F128" s="2"/>
    </row>
    <row r="129" spans="1:6" x14ac:dyDescent="0.25">
      <c r="A129" s="2" t="s">
        <v>94</v>
      </c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 t="s">
        <v>95</v>
      </c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 t="s">
        <v>59</v>
      </c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</sheetData>
  <conditionalFormatting sqref="B9:D17">
    <cfRule type="cellIs" dxfId="23" priority="15" operator="equal">
      <formula>0</formula>
    </cfRule>
  </conditionalFormatting>
  <conditionalFormatting sqref="D22:D26">
    <cfRule type="cellIs" dxfId="22" priority="14" operator="equal">
      <formula>0</formula>
    </cfRule>
  </conditionalFormatting>
  <conditionalFormatting sqref="B22:D26">
    <cfRule type="cellIs" dxfId="21" priority="13" operator="equal">
      <formula>0</formula>
    </cfRule>
  </conditionalFormatting>
  <conditionalFormatting sqref="B31:D34">
    <cfRule type="cellIs" dxfId="20" priority="9" operator="equal">
      <formula>0</formula>
    </cfRule>
  </conditionalFormatting>
  <conditionalFormatting sqref="D39:D46">
    <cfRule type="cellIs" dxfId="19" priority="8" operator="equal">
      <formula>0</formula>
    </cfRule>
  </conditionalFormatting>
  <conditionalFormatting sqref="B39:C46">
    <cfRule type="cellIs" dxfId="18" priority="7" operator="equal">
      <formula>0</formula>
    </cfRule>
  </conditionalFormatting>
  <conditionalFormatting sqref="D51:D57">
    <cfRule type="cellIs" dxfId="17" priority="6" operator="equal">
      <formula>0</formula>
    </cfRule>
  </conditionalFormatting>
  <conditionalFormatting sqref="B51:C57">
    <cfRule type="cellIs" dxfId="16" priority="5" operator="equal">
      <formula>0</formula>
    </cfRule>
  </conditionalFormatting>
  <conditionalFormatting sqref="D62:D72">
    <cfRule type="cellIs" dxfId="15" priority="4" operator="equal">
      <formula>0</formula>
    </cfRule>
  </conditionalFormatting>
  <conditionalFormatting sqref="B62:C72">
    <cfRule type="cellIs" dxfId="14" priority="3" operator="equal">
      <formula>0</formula>
    </cfRule>
  </conditionalFormatting>
  <conditionalFormatting sqref="D104:D108">
    <cfRule type="cellIs" dxfId="13" priority="2" operator="equal">
      <formula>0</formula>
    </cfRule>
  </conditionalFormatting>
  <conditionalFormatting sqref="B104:C108">
    <cfRule type="cellIs" dxfId="12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B769-7380-48B7-85D9-EEEB7FDA3B37}">
  <dimension ref="A1:F126"/>
  <sheetViews>
    <sheetView zoomScaleNormal="100" workbookViewId="0">
      <selection activeCell="E132" sqref="E132"/>
    </sheetView>
  </sheetViews>
  <sheetFormatPr baseColWidth="10" defaultColWidth="11.42578125" defaultRowHeight="15" x14ac:dyDescent="0.25"/>
  <cols>
    <col min="1" max="1" width="21.85546875" customWidth="1"/>
    <col min="2" max="3" width="15.42578125" customWidth="1"/>
    <col min="4" max="4" width="12.28515625" bestFit="1" customWidth="1"/>
    <col min="5" max="5" width="58.5703125" customWidth="1"/>
  </cols>
  <sheetData>
    <row r="1" spans="1:6" ht="21.75" customHeight="1" x14ac:dyDescent="0.35">
      <c r="A1" s="64" t="s">
        <v>0</v>
      </c>
      <c r="B1" s="8"/>
      <c r="C1" s="9"/>
      <c r="D1" s="9"/>
      <c r="E1" s="9"/>
      <c r="F1" s="2"/>
    </row>
    <row r="2" spans="1:6" ht="21.75" customHeight="1" thickBot="1" x14ac:dyDescent="0.3">
      <c r="A2" s="65" t="s">
        <v>96</v>
      </c>
      <c r="B2" s="10"/>
      <c r="C2" s="10"/>
      <c r="D2" s="10"/>
      <c r="E2" s="10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3">
      <c r="A4" s="11" t="s">
        <v>64</v>
      </c>
      <c r="B4" s="2"/>
      <c r="C4" s="2"/>
      <c r="D4" s="2"/>
      <c r="E4" s="2"/>
      <c r="F4" s="2"/>
    </row>
    <row r="5" spans="1:6" ht="15" customHeight="1" x14ac:dyDescent="0.3">
      <c r="A5" s="11"/>
      <c r="B5" s="2"/>
      <c r="C5" s="2"/>
      <c r="D5" s="2"/>
      <c r="E5" s="2"/>
      <c r="F5" s="2"/>
    </row>
    <row r="6" spans="1:6" ht="31.5" customHeight="1" thickBot="1" x14ac:dyDescent="0.3">
      <c r="A6" s="27" t="s">
        <v>14</v>
      </c>
      <c r="B6" s="28"/>
      <c r="C6" s="28"/>
      <c r="D6" s="28"/>
      <c r="E6" s="2"/>
      <c r="F6" s="2"/>
    </row>
    <row r="7" spans="1:6" ht="15.75" thickBot="1" x14ac:dyDescent="0.3">
      <c r="A7" s="17" t="s">
        <v>72</v>
      </c>
      <c r="B7" s="18" t="s">
        <v>12</v>
      </c>
      <c r="C7" s="18" t="s">
        <v>13</v>
      </c>
      <c r="D7" s="66" t="s">
        <v>87</v>
      </c>
      <c r="E7" s="50" t="s">
        <v>15</v>
      </c>
      <c r="F7" s="2"/>
    </row>
    <row r="8" spans="1:6" x14ac:dyDescent="0.25">
      <c r="A8" s="12" t="s">
        <v>9</v>
      </c>
      <c r="B8" s="42">
        <v>0</v>
      </c>
      <c r="C8" s="42">
        <v>0</v>
      </c>
      <c r="D8" s="67" t="e">
        <f>C8/$C$18</f>
        <v>#DIV/0!</v>
      </c>
      <c r="E8" s="45"/>
      <c r="F8" s="2"/>
    </row>
    <row r="9" spans="1:6" x14ac:dyDescent="0.25">
      <c r="A9" s="13" t="s">
        <v>8</v>
      </c>
      <c r="B9" s="44">
        <v>0</v>
      </c>
      <c r="C9" s="44">
        <v>0</v>
      </c>
      <c r="D9" s="67" t="e">
        <f t="shared" ref="D9:D17" si="0">C9/$C$18</f>
        <v>#DIV/0!</v>
      </c>
      <c r="E9" s="45"/>
      <c r="F9" s="2"/>
    </row>
    <row r="10" spans="1:6" x14ac:dyDescent="0.25">
      <c r="A10" s="14" t="s">
        <v>73</v>
      </c>
      <c r="B10" s="44">
        <v>0</v>
      </c>
      <c r="C10" s="44">
        <v>0</v>
      </c>
      <c r="D10" s="67" t="e">
        <f t="shared" si="0"/>
        <v>#DIV/0!</v>
      </c>
      <c r="E10" s="47"/>
      <c r="F10" s="2"/>
    </row>
    <row r="11" spans="1:6" x14ac:dyDescent="0.25">
      <c r="A11" s="14" t="s">
        <v>66</v>
      </c>
      <c r="B11" s="44">
        <v>0</v>
      </c>
      <c r="C11" s="44">
        <v>0</v>
      </c>
      <c r="D11" s="67" t="e">
        <f t="shared" si="0"/>
        <v>#DIV/0!</v>
      </c>
      <c r="E11" s="47"/>
      <c r="F11" s="2"/>
    </row>
    <row r="12" spans="1:6" x14ac:dyDescent="0.25">
      <c r="A12" s="14" t="s">
        <v>67</v>
      </c>
      <c r="B12" s="44">
        <v>0</v>
      </c>
      <c r="C12" s="44">
        <v>0</v>
      </c>
      <c r="D12" s="67" t="e">
        <f t="shared" si="0"/>
        <v>#DIV/0!</v>
      </c>
      <c r="E12" s="47"/>
      <c r="F12" s="2"/>
    </row>
    <row r="13" spans="1:6" x14ac:dyDescent="0.25">
      <c r="A13" s="14" t="s">
        <v>68</v>
      </c>
      <c r="B13" s="44">
        <v>0</v>
      </c>
      <c r="C13" s="44">
        <v>0</v>
      </c>
      <c r="D13" s="67" t="e">
        <f t="shared" si="0"/>
        <v>#DIV/0!</v>
      </c>
      <c r="E13" s="47"/>
      <c r="F13" s="2"/>
    </row>
    <row r="14" spans="1:6" x14ac:dyDescent="0.25">
      <c r="A14" s="14" t="s">
        <v>70</v>
      </c>
      <c r="B14" s="44">
        <v>0</v>
      </c>
      <c r="C14" s="44">
        <v>0</v>
      </c>
      <c r="D14" s="67" t="e">
        <f t="shared" si="0"/>
        <v>#DIV/0!</v>
      </c>
      <c r="E14" s="47"/>
      <c r="F14" s="2"/>
    </row>
    <row r="15" spans="1:6" x14ac:dyDescent="0.25">
      <c r="A15" s="14" t="s">
        <v>76</v>
      </c>
      <c r="B15" s="44">
        <v>0</v>
      </c>
      <c r="C15" s="44">
        <v>0</v>
      </c>
      <c r="D15" s="67" t="e">
        <f t="shared" si="0"/>
        <v>#DIV/0!</v>
      </c>
      <c r="E15" s="47"/>
      <c r="F15" s="2"/>
    </row>
    <row r="16" spans="1:6" x14ac:dyDescent="0.25">
      <c r="A16" s="14" t="s">
        <v>69</v>
      </c>
      <c r="B16" s="44">
        <v>0</v>
      </c>
      <c r="C16" s="44">
        <v>0</v>
      </c>
      <c r="D16" s="67" t="e">
        <f t="shared" si="0"/>
        <v>#DIV/0!</v>
      </c>
      <c r="E16" s="48"/>
      <c r="F16" s="2"/>
    </row>
    <row r="17" spans="1:6" ht="15.75" thickBot="1" x14ac:dyDescent="0.3">
      <c r="A17" s="14" t="s">
        <v>10</v>
      </c>
      <c r="B17" s="44">
        <v>0</v>
      </c>
      <c r="C17" s="44">
        <v>0</v>
      </c>
      <c r="D17" s="67" t="e">
        <f t="shared" si="0"/>
        <v>#DIV/0!</v>
      </c>
      <c r="E17" s="48"/>
      <c r="F17" s="2"/>
    </row>
    <row r="18" spans="1:6" ht="15.75" thickBot="1" x14ac:dyDescent="0.3">
      <c r="A18" s="15" t="s">
        <v>11</v>
      </c>
      <c r="B18" s="16">
        <f>SUM(B8:B17)</f>
        <v>0</v>
      </c>
      <c r="C18" s="16">
        <f>SUM(C8:C17)</f>
        <v>0</v>
      </c>
      <c r="D18" s="68" t="e">
        <f>SUM(D8:D17)</f>
        <v>#DIV/0!</v>
      </c>
      <c r="E18" s="22"/>
      <c r="F18" s="2"/>
    </row>
    <row r="19" spans="1:6" ht="16.5" customHeight="1" x14ac:dyDescent="0.25">
      <c r="A19" s="7"/>
      <c r="B19" s="6"/>
      <c r="C19" s="6"/>
      <c r="D19" s="78" t="e">
        <f>C18/C90</f>
        <v>#DIV/0!</v>
      </c>
      <c r="E19" s="2"/>
      <c r="F19" s="2"/>
    </row>
    <row r="20" spans="1:6" ht="16.5" customHeight="1" thickBot="1" x14ac:dyDescent="0.3">
      <c r="A20" s="7"/>
      <c r="B20" s="6"/>
      <c r="C20" s="6"/>
      <c r="D20" s="6"/>
      <c r="E20" s="2"/>
      <c r="F20" s="2"/>
    </row>
    <row r="21" spans="1:6" ht="16.5" customHeight="1" thickBot="1" x14ac:dyDescent="0.3">
      <c r="A21" s="17" t="s">
        <v>17</v>
      </c>
      <c r="B21" s="18" t="s">
        <v>12</v>
      </c>
      <c r="C21" s="18" t="s">
        <v>13</v>
      </c>
      <c r="D21" s="66" t="s">
        <v>87</v>
      </c>
      <c r="E21" s="50" t="s">
        <v>15</v>
      </c>
      <c r="F21" s="2"/>
    </row>
    <row r="22" spans="1:6" ht="16.5" customHeight="1" x14ac:dyDescent="0.25">
      <c r="A22" s="12" t="s">
        <v>4</v>
      </c>
      <c r="B22" s="42">
        <v>0</v>
      </c>
      <c r="C22" s="42">
        <v>0</v>
      </c>
      <c r="D22" s="67" t="e">
        <f>C22/$C$27</f>
        <v>#DIV/0!</v>
      </c>
      <c r="E22" s="49"/>
      <c r="F22" s="2"/>
    </row>
    <row r="23" spans="1:6" ht="16.5" customHeight="1" x14ac:dyDescent="0.25">
      <c r="A23" s="13" t="s">
        <v>6</v>
      </c>
      <c r="B23" s="44">
        <v>0</v>
      </c>
      <c r="C23" s="44">
        <v>0</v>
      </c>
      <c r="D23" s="67" t="e">
        <f t="shared" ref="D23:D26" si="1">C23/$C$27</f>
        <v>#DIV/0!</v>
      </c>
      <c r="E23" s="45"/>
      <c r="F23" s="2"/>
    </row>
    <row r="24" spans="1:6" ht="16.5" customHeight="1" x14ac:dyDescent="0.25">
      <c r="A24" s="14" t="s">
        <v>5</v>
      </c>
      <c r="B24" s="46">
        <v>0</v>
      </c>
      <c r="C24" s="46">
        <v>0</v>
      </c>
      <c r="D24" s="67" t="e">
        <f t="shared" si="1"/>
        <v>#DIV/0!</v>
      </c>
      <c r="E24" s="48"/>
      <c r="F24" s="2"/>
    </row>
    <row r="25" spans="1:6" ht="16.5" customHeight="1" x14ac:dyDescent="0.25">
      <c r="A25" s="14" t="s">
        <v>71</v>
      </c>
      <c r="B25" s="46">
        <v>0</v>
      </c>
      <c r="C25" s="46">
        <v>0</v>
      </c>
      <c r="D25" s="67" t="e">
        <f t="shared" si="1"/>
        <v>#DIV/0!</v>
      </c>
      <c r="E25" s="48"/>
      <c r="F25" s="2"/>
    </row>
    <row r="26" spans="1:6" ht="16.5" customHeight="1" thickBot="1" x14ac:dyDescent="0.3">
      <c r="A26" s="14" t="s">
        <v>7</v>
      </c>
      <c r="B26" s="46">
        <v>0</v>
      </c>
      <c r="C26" s="46">
        <v>0</v>
      </c>
      <c r="D26" s="67" t="e">
        <f t="shared" si="1"/>
        <v>#DIV/0!</v>
      </c>
      <c r="E26" s="48"/>
      <c r="F26" s="2"/>
    </row>
    <row r="27" spans="1:6" ht="16.5" customHeight="1" thickBot="1" x14ac:dyDescent="0.3">
      <c r="A27" s="15" t="s">
        <v>11</v>
      </c>
      <c r="B27" s="16">
        <f>SUM(B22:B26)</f>
        <v>0</v>
      </c>
      <c r="C27" s="16">
        <f>SUM(C22:C26)</f>
        <v>0</v>
      </c>
      <c r="D27" s="68" t="e">
        <f>SUM(D22:D26)</f>
        <v>#DIV/0!</v>
      </c>
      <c r="E27" s="22"/>
      <c r="F27" s="2"/>
    </row>
    <row r="28" spans="1:6" ht="16.5" customHeight="1" x14ac:dyDescent="0.25">
      <c r="A28" s="7"/>
      <c r="B28" s="6"/>
      <c r="C28" s="6"/>
      <c r="D28" s="78" t="e">
        <f>C27/C90</f>
        <v>#DIV/0!</v>
      </c>
      <c r="E28" s="2"/>
      <c r="F28" s="2"/>
    </row>
    <row r="29" spans="1:6" ht="16.5" customHeight="1" thickBot="1" x14ac:dyDescent="0.3">
      <c r="A29" s="7"/>
      <c r="B29" s="6"/>
      <c r="C29" s="6"/>
      <c r="D29" s="6"/>
      <c r="E29" s="2"/>
      <c r="F29" s="2"/>
    </row>
    <row r="30" spans="1:6" ht="16.5" customHeight="1" thickBot="1" x14ac:dyDescent="0.3">
      <c r="A30" s="17" t="s">
        <v>20</v>
      </c>
      <c r="B30" s="18" t="s">
        <v>12</v>
      </c>
      <c r="C30" s="18" t="s">
        <v>13</v>
      </c>
      <c r="D30" s="66" t="s">
        <v>87</v>
      </c>
      <c r="E30" s="50" t="s">
        <v>15</v>
      </c>
      <c r="F30" s="2"/>
    </row>
    <row r="31" spans="1:6" ht="16.5" customHeight="1" x14ac:dyDescent="0.25">
      <c r="A31" s="12" t="s">
        <v>57</v>
      </c>
      <c r="B31" s="42">
        <v>0</v>
      </c>
      <c r="C31" s="42">
        <v>0</v>
      </c>
      <c r="D31" s="67" t="e">
        <f>C31/$C$35</f>
        <v>#DIV/0!</v>
      </c>
      <c r="E31" s="43"/>
      <c r="F31" s="2"/>
    </row>
    <row r="32" spans="1:6" ht="16.5" customHeight="1" x14ac:dyDescent="0.25">
      <c r="A32" s="13" t="s">
        <v>40</v>
      </c>
      <c r="B32" s="44">
        <v>0</v>
      </c>
      <c r="C32" s="44">
        <v>0</v>
      </c>
      <c r="D32" s="67" t="e">
        <f t="shared" ref="D32:D34" si="2">C32/$C$35</f>
        <v>#DIV/0!</v>
      </c>
      <c r="E32" s="45"/>
      <c r="F32" s="2"/>
    </row>
    <row r="33" spans="1:6" ht="16.5" customHeight="1" x14ac:dyDescent="0.25">
      <c r="A33" s="13" t="s">
        <v>41</v>
      </c>
      <c r="B33" s="46">
        <v>0</v>
      </c>
      <c r="C33" s="46">
        <v>0</v>
      </c>
      <c r="D33" s="67" t="e">
        <f t="shared" si="2"/>
        <v>#DIV/0!</v>
      </c>
      <c r="E33" s="47"/>
      <c r="F33" s="2"/>
    </row>
    <row r="34" spans="1:6" ht="16.5" customHeight="1" thickBot="1" x14ac:dyDescent="0.3">
      <c r="A34" s="14" t="s">
        <v>19</v>
      </c>
      <c r="B34" s="46">
        <v>0</v>
      </c>
      <c r="C34" s="46">
        <v>0</v>
      </c>
      <c r="D34" s="67" t="e">
        <f t="shared" si="2"/>
        <v>#DIV/0!</v>
      </c>
      <c r="E34" s="48"/>
      <c r="F34" s="2"/>
    </row>
    <row r="35" spans="1:6" ht="16.5" customHeight="1" thickBot="1" x14ac:dyDescent="0.3">
      <c r="A35" s="15" t="s">
        <v>11</v>
      </c>
      <c r="B35" s="16">
        <f>SUM(B31:B34)</f>
        <v>0</v>
      </c>
      <c r="C35" s="16">
        <f>SUM(C31:C34)</f>
        <v>0</v>
      </c>
      <c r="D35" s="68" t="e">
        <f>SUM(D31:D34)</f>
        <v>#DIV/0!</v>
      </c>
      <c r="E35" s="22"/>
      <c r="F35" s="2"/>
    </row>
    <row r="36" spans="1:6" ht="16.5" customHeight="1" x14ac:dyDescent="0.25">
      <c r="A36" s="7"/>
      <c r="B36" s="6"/>
      <c r="C36" s="6"/>
      <c r="D36" s="78" t="e">
        <f>C35/C90</f>
        <v>#DIV/0!</v>
      </c>
      <c r="E36" s="2"/>
      <c r="F36" s="2"/>
    </row>
    <row r="37" spans="1:6" ht="16.5" customHeight="1" thickBot="1" x14ac:dyDescent="0.3">
      <c r="A37" s="7"/>
      <c r="B37" s="6"/>
      <c r="C37" s="6"/>
      <c r="D37" s="6"/>
      <c r="E37" s="2"/>
      <c r="F37" s="2"/>
    </row>
    <row r="38" spans="1:6" ht="16.5" customHeight="1" thickBot="1" x14ac:dyDescent="0.3">
      <c r="A38" s="17" t="s">
        <v>74</v>
      </c>
      <c r="B38" s="18" t="s">
        <v>12</v>
      </c>
      <c r="C38" s="18" t="s">
        <v>13</v>
      </c>
      <c r="D38" s="66" t="s">
        <v>87</v>
      </c>
      <c r="E38" s="50" t="s">
        <v>15</v>
      </c>
      <c r="F38" s="2"/>
    </row>
    <row r="39" spans="1:6" ht="16.5" customHeight="1" x14ac:dyDescent="0.25">
      <c r="A39" s="12" t="s">
        <v>21</v>
      </c>
      <c r="B39" s="46">
        <v>0</v>
      </c>
      <c r="C39" s="46">
        <v>0</v>
      </c>
      <c r="D39" s="67" t="e">
        <f>C39/$C$47</f>
        <v>#DIV/0!</v>
      </c>
      <c r="E39" s="43"/>
      <c r="F39" s="2"/>
    </row>
    <row r="40" spans="1:6" ht="16.5" customHeight="1" x14ac:dyDescent="0.25">
      <c r="A40" s="13" t="s">
        <v>22</v>
      </c>
      <c r="B40" s="46">
        <v>0</v>
      </c>
      <c r="C40" s="46">
        <v>0</v>
      </c>
      <c r="D40" s="67" t="e">
        <f t="shared" ref="D40:D46" si="3">C40/$C$47</f>
        <v>#DIV/0!</v>
      </c>
      <c r="E40" s="26"/>
      <c r="F40" s="2"/>
    </row>
    <row r="41" spans="1:6" ht="16.5" customHeight="1" x14ac:dyDescent="0.25">
      <c r="A41" s="13" t="s">
        <v>75</v>
      </c>
      <c r="B41" s="46">
        <v>0</v>
      </c>
      <c r="C41" s="46">
        <v>0</v>
      </c>
      <c r="D41" s="67" t="e">
        <f t="shared" si="3"/>
        <v>#DIV/0!</v>
      </c>
      <c r="E41" s="45"/>
      <c r="F41" s="2"/>
    </row>
    <row r="42" spans="1:6" ht="16.5" customHeight="1" x14ac:dyDescent="0.25">
      <c r="A42" s="13" t="s">
        <v>77</v>
      </c>
      <c r="B42" s="46">
        <v>0</v>
      </c>
      <c r="C42" s="46">
        <v>0</v>
      </c>
      <c r="D42" s="67" t="e">
        <f t="shared" si="3"/>
        <v>#DIV/0!</v>
      </c>
      <c r="E42" s="47"/>
      <c r="F42" s="2"/>
    </row>
    <row r="43" spans="1:6" ht="16.5" customHeight="1" x14ac:dyDescent="0.25">
      <c r="A43" s="13" t="s">
        <v>78</v>
      </c>
      <c r="B43" s="46">
        <v>0</v>
      </c>
      <c r="C43" s="46">
        <v>0</v>
      </c>
      <c r="D43" s="67" t="e">
        <f t="shared" si="3"/>
        <v>#DIV/0!</v>
      </c>
      <c r="E43" s="47"/>
      <c r="F43" s="2"/>
    </row>
    <row r="44" spans="1:6" ht="16.5" customHeight="1" x14ac:dyDescent="0.25">
      <c r="A44" s="13" t="s">
        <v>84</v>
      </c>
      <c r="B44" s="46">
        <v>0</v>
      </c>
      <c r="C44" s="46">
        <v>0</v>
      </c>
      <c r="D44" s="67" t="e">
        <f t="shared" si="3"/>
        <v>#DIV/0!</v>
      </c>
      <c r="E44" s="47"/>
      <c r="F44" s="2"/>
    </row>
    <row r="45" spans="1:6" ht="16.5" customHeight="1" x14ac:dyDescent="0.25">
      <c r="A45" s="13" t="s">
        <v>23</v>
      </c>
      <c r="B45" s="46">
        <v>0</v>
      </c>
      <c r="C45" s="46">
        <v>0</v>
      </c>
      <c r="D45" s="67" t="e">
        <f t="shared" si="3"/>
        <v>#DIV/0!</v>
      </c>
      <c r="E45" s="48"/>
      <c r="F45" s="2"/>
    </row>
    <row r="46" spans="1:6" ht="16.5" customHeight="1" thickBot="1" x14ac:dyDescent="0.3">
      <c r="A46" s="14" t="s">
        <v>24</v>
      </c>
      <c r="B46" s="46">
        <v>0</v>
      </c>
      <c r="C46" s="46">
        <v>0</v>
      </c>
      <c r="D46" s="67" t="e">
        <f t="shared" si="3"/>
        <v>#DIV/0!</v>
      </c>
      <c r="E46" s="48"/>
      <c r="F46" s="2"/>
    </row>
    <row r="47" spans="1:6" ht="16.5" customHeight="1" thickBot="1" x14ac:dyDescent="0.3">
      <c r="A47" s="15" t="s">
        <v>11</v>
      </c>
      <c r="B47" s="16">
        <f>SUM(B39:B46)</f>
        <v>0</v>
      </c>
      <c r="C47" s="16">
        <f>SUM(C39:C46)</f>
        <v>0</v>
      </c>
      <c r="D47" s="68" t="e">
        <f>SUM(D39:D46)</f>
        <v>#DIV/0!</v>
      </c>
      <c r="E47" s="22"/>
      <c r="F47" s="2"/>
    </row>
    <row r="48" spans="1:6" ht="16.5" customHeight="1" x14ac:dyDescent="0.25">
      <c r="A48" s="7"/>
      <c r="B48" s="6"/>
      <c r="C48" s="6"/>
      <c r="D48" s="78" t="e">
        <f>C47/C90</f>
        <v>#DIV/0!</v>
      </c>
      <c r="E48" s="2"/>
      <c r="F48" s="2"/>
    </row>
    <row r="49" spans="1:6" ht="16.5" customHeight="1" thickBot="1" x14ac:dyDescent="0.3">
      <c r="A49" s="7"/>
      <c r="B49" s="6"/>
      <c r="C49" s="6"/>
      <c r="D49" s="6"/>
      <c r="E49" s="2"/>
      <c r="F49" s="2"/>
    </row>
    <row r="50" spans="1:6" ht="16.5" customHeight="1" thickBot="1" x14ac:dyDescent="0.3">
      <c r="A50" s="17" t="s">
        <v>25</v>
      </c>
      <c r="B50" s="18" t="s">
        <v>12</v>
      </c>
      <c r="C50" s="18" t="s">
        <v>13</v>
      </c>
      <c r="D50" s="66" t="s">
        <v>87</v>
      </c>
      <c r="E50" s="50" t="s">
        <v>15</v>
      </c>
      <c r="F50" s="2"/>
    </row>
    <row r="51" spans="1:6" ht="16.5" customHeight="1" x14ac:dyDescent="0.25">
      <c r="A51" s="12" t="s">
        <v>26</v>
      </c>
      <c r="B51" s="42">
        <v>0</v>
      </c>
      <c r="C51" s="42">
        <v>0</v>
      </c>
      <c r="D51" s="67" t="e">
        <f>C51/$C$58</f>
        <v>#DIV/0!</v>
      </c>
      <c r="E51" s="43"/>
      <c r="F51" s="2"/>
    </row>
    <row r="52" spans="1:6" ht="16.5" customHeight="1" x14ac:dyDescent="0.25">
      <c r="A52" s="24" t="s">
        <v>27</v>
      </c>
      <c r="B52" s="46">
        <v>0</v>
      </c>
      <c r="C52" s="46">
        <v>0</v>
      </c>
      <c r="D52" s="67" t="e">
        <f t="shared" ref="D52:D57" si="4">C52/$C$58</f>
        <v>#DIV/0!</v>
      </c>
      <c r="E52" s="26"/>
      <c r="F52" s="2"/>
    </row>
    <row r="53" spans="1:6" ht="16.5" customHeight="1" x14ac:dyDescent="0.25">
      <c r="A53" s="24" t="s">
        <v>28</v>
      </c>
      <c r="B53" s="46">
        <v>0</v>
      </c>
      <c r="C53" s="46">
        <v>0</v>
      </c>
      <c r="D53" s="67" t="e">
        <f t="shared" si="4"/>
        <v>#DIV/0!</v>
      </c>
      <c r="E53" s="26"/>
      <c r="F53" s="2"/>
    </row>
    <row r="54" spans="1:6" ht="16.5" customHeight="1" x14ac:dyDescent="0.25">
      <c r="A54" s="24" t="s">
        <v>29</v>
      </c>
      <c r="B54" s="46">
        <v>0</v>
      </c>
      <c r="C54" s="46">
        <v>0</v>
      </c>
      <c r="D54" s="67" t="e">
        <f t="shared" si="4"/>
        <v>#DIV/0!</v>
      </c>
      <c r="E54" s="26"/>
      <c r="F54" s="2"/>
    </row>
    <row r="55" spans="1:6" ht="16.5" customHeight="1" x14ac:dyDescent="0.25">
      <c r="A55" s="24" t="s">
        <v>30</v>
      </c>
      <c r="B55" s="46">
        <v>0</v>
      </c>
      <c r="C55" s="46">
        <v>0</v>
      </c>
      <c r="D55" s="67" t="e">
        <f t="shared" si="4"/>
        <v>#DIV/0!</v>
      </c>
      <c r="E55" s="26"/>
      <c r="F55" s="2"/>
    </row>
    <row r="56" spans="1:6" ht="16.5" customHeight="1" x14ac:dyDescent="0.25">
      <c r="A56" s="24" t="s">
        <v>32</v>
      </c>
      <c r="B56" s="46">
        <v>0</v>
      </c>
      <c r="C56" s="46">
        <v>0</v>
      </c>
      <c r="D56" s="67" t="e">
        <f t="shared" si="4"/>
        <v>#DIV/0!</v>
      </c>
      <c r="E56" s="26"/>
      <c r="F56" s="2"/>
    </row>
    <row r="57" spans="1:6" ht="16.5" customHeight="1" thickBot="1" x14ac:dyDescent="0.3">
      <c r="A57" s="24" t="s">
        <v>31</v>
      </c>
      <c r="B57" s="46">
        <v>0</v>
      </c>
      <c r="C57" s="46">
        <v>0</v>
      </c>
      <c r="D57" s="67" t="e">
        <f t="shared" si="4"/>
        <v>#DIV/0!</v>
      </c>
      <c r="E57" s="26"/>
      <c r="F57" s="2"/>
    </row>
    <row r="58" spans="1:6" ht="16.5" customHeight="1" thickBot="1" x14ac:dyDescent="0.3">
      <c r="A58" s="15" t="s">
        <v>11</v>
      </c>
      <c r="B58" s="16">
        <f>SUM(B51:B57)</f>
        <v>0</v>
      </c>
      <c r="C58" s="16">
        <f>SUM(C51:C57)</f>
        <v>0</v>
      </c>
      <c r="D58" s="68" t="e">
        <f>SUM(D51:D57)</f>
        <v>#DIV/0!</v>
      </c>
      <c r="E58" s="22"/>
      <c r="F58" s="2"/>
    </row>
    <row r="59" spans="1:6" x14ac:dyDescent="0.25">
      <c r="A59" s="2"/>
      <c r="B59" s="2"/>
      <c r="C59" s="2"/>
      <c r="D59" s="79" t="e">
        <f>C58/C90</f>
        <v>#DIV/0!</v>
      </c>
      <c r="E59" s="2"/>
      <c r="F59" s="2"/>
    </row>
    <row r="60" spans="1:6" ht="15.75" thickBot="1" x14ac:dyDescent="0.3">
      <c r="A60" s="2"/>
      <c r="B60" s="2"/>
      <c r="C60" s="2"/>
      <c r="D60" s="2"/>
      <c r="E60" s="2"/>
      <c r="F60" s="2"/>
    </row>
    <row r="61" spans="1:6" ht="15.75" thickBot="1" x14ac:dyDescent="0.3">
      <c r="A61" s="17" t="s">
        <v>33</v>
      </c>
      <c r="B61" s="18" t="s">
        <v>12</v>
      </c>
      <c r="C61" s="18" t="s">
        <v>13</v>
      </c>
      <c r="D61" s="66" t="s">
        <v>87</v>
      </c>
      <c r="E61" s="50" t="s">
        <v>15</v>
      </c>
      <c r="F61" s="2"/>
    </row>
    <row r="62" spans="1:6" x14ac:dyDescent="0.25">
      <c r="A62" s="12" t="s">
        <v>39</v>
      </c>
      <c r="B62" s="46">
        <v>0</v>
      </c>
      <c r="C62" s="46">
        <v>0</v>
      </c>
      <c r="D62" s="67" t="e">
        <f>C62/$C$73</f>
        <v>#DIV/0!</v>
      </c>
      <c r="E62" s="43"/>
      <c r="F62" s="2" t="s">
        <v>44</v>
      </c>
    </row>
    <row r="63" spans="1:6" x14ac:dyDescent="0.25">
      <c r="A63" s="24" t="s">
        <v>34</v>
      </c>
      <c r="B63" s="46">
        <v>0</v>
      </c>
      <c r="C63" s="46">
        <v>0</v>
      </c>
      <c r="D63" s="67" t="e">
        <f t="shared" ref="D63:D72" si="5">C63/$C$73</f>
        <v>#DIV/0!</v>
      </c>
      <c r="E63" s="26"/>
      <c r="F63" s="2"/>
    </row>
    <row r="64" spans="1:6" x14ac:dyDescent="0.25">
      <c r="A64" s="24" t="s">
        <v>1</v>
      </c>
      <c r="B64" s="46">
        <v>0</v>
      </c>
      <c r="C64" s="46">
        <v>0</v>
      </c>
      <c r="D64" s="67" t="e">
        <f t="shared" si="5"/>
        <v>#DIV/0!</v>
      </c>
      <c r="E64" s="26"/>
      <c r="F64" s="2"/>
    </row>
    <row r="65" spans="1:6" x14ac:dyDescent="0.25">
      <c r="A65" s="24" t="s">
        <v>35</v>
      </c>
      <c r="B65" s="46">
        <v>0</v>
      </c>
      <c r="C65" s="46">
        <v>0</v>
      </c>
      <c r="D65" s="67" t="e">
        <f t="shared" si="5"/>
        <v>#DIV/0!</v>
      </c>
      <c r="E65" s="26"/>
      <c r="F65" s="2"/>
    </row>
    <row r="66" spans="1:6" x14ac:dyDescent="0.25">
      <c r="A66" s="24" t="s">
        <v>36</v>
      </c>
      <c r="B66" s="46">
        <v>0</v>
      </c>
      <c r="C66" s="46">
        <v>0</v>
      </c>
      <c r="D66" s="67" t="e">
        <f t="shared" si="5"/>
        <v>#DIV/0!</v>
      </c>
      <c r="E66" s="26"/>
      <c r="F66" s="2"/>
    </row>
    <row r="67" spans="1:6" x14ac:dyDescent="0.25">
      <c r="A67" s="24" t="s">
        <v>37</v>
      </c>
      <c r="B67" s="46">
        <v>0</v>
      </c>
      <c r="C67" s="46">
        <v>0</v>
      </c>
      <c r="D67" s="67" t="e">
        <f t="shared" si="5"/>
        <v>#DIV/0!</v>
      </c>
      <c r="E67" s="26"/>
      <c r="F67" s="2" t="s">
        <v>44</v>
      </c>
    </row>
    <row r="68" spans="1:6" x14ac:dyDescent="0.25">
      <c r="A68" s="24" t="s">
        <v>2</v>
      </c>
      <c r="B68" s="46">
        <v>0</v>
      </c>
      <c r="C68" s="46">
        <v>0</v>
      </c>
      <c r="D68" s="67" t="e">
        <f t="shared" si="5"/>
        <v>#DIV/0!</v>
      </c>
      <c r="E68" s="26"/>
      <c r="F68" s="2"/>
    </row>
    <row r="69" spans="1:6" x14ac:dyDescent="0.25">
      <c r="A69" s="24" t="s">
        <v>42</v>
      </c>
      <c r="B69" s="46">
        <v>0</v>
      </c>
      <c r="C69" s="46">
        <v>0</v>
      </c>
      <c r="D69" s="67" t="e">
        <f t="shared" si="5"/>
        <v>#DIV/0!</v>
      </c>
      <c r="E69" s="26"/>
      <c r="F69" s="2"/>
    </row>
    <row r="70" spans="1:6" x14ac:dyDescent="0.25">
      <c r="A70" s="24" t="s">
        <v>43</v>
      </c>
      <c r="B70" s="46">
        <v>0</v>
      </c>
      <c r="C70" s="46">
        <v>0</v>
      </c>
      <c r="D70" s="67" t="e">
        <f t="shared" si="5"/>
        <v>#DIV/0!</v>
      </c>
      <c r="E70" s="26"/>
      <c r="F70" s="2"/>
    </row>
    <row r="71" spans="1:6" x14ac:dyDescent="0.25">
      <c r="A71" s="24" t="s">
        <v>38</v>
      </c>
      <c r="B71" s="46">
        <v>0</v>
      </c>
      <c r="C71" s="46">
        <v>0</v>
      </c>
      <c r="D71" s="67" t="e">
        <f t="shared" si="5"/>
        <v>#DIV/0!</v>
      </c>
      <c r="E71" s="26"/>
      <c r="F71" s="2"/>
    </row>
    <row r="72" spans="1:6" ht="15.75" thickBot="1" x14ac:dyDescent="0.3">
      <c r="A72" s="24" t="s">
        <v>45</v>
      </c>
      <c r="B72" s="46">
        <v>0</v>
      </c>
      <c r="C72" s="46">
        <v>0</v>
      </c>
      <c r="D72" s="67" t="e">
        <f t="shared" si="5"/>
        <v>#DIV/0!</v>
      </c>
      <c r="E72" s="26"/>
      <c r="F72" s="2"/>
    </row>
    <row r="73" spans="1:6" ht="15.75" thickBot="1" x14ac:dyDescent="0.3">
      <c r="A73" s="15" t="s">
        <v>11</v>
      </c>
      <c r="B73" s="16">
        <f>SUM(B62:B72)</f>
        <v>0</v>
      </c>
      <c r="C73" s="16">
        <f>SUM(C62:C72)</f>
        <v>0</v>
      </c>
      <c r="D73" s="68" t="e">
        <f>SUM(D62:D72)</f>
        <v>#DIV/0!</v>
      </c>
      <c r="E73" s="22"/>
      <c r="F73" s="2"/>
    </row>
    <row r="74" spans="1:6" x14ac:dyDescent="0.25">
      <c r="A74" s="2"/>
      <c r="B74" s="2"/>
      <c r="C74" s="2"/>
      <c r="D74" s="79" t="e">
        <f>C73/C90</f>
        <v>#DIV/0!</v>
      </c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69"/>
      <c r="C77" s="2"/>
      <c r="D77" s="2"/>
      <c r="E77" s="2"/>
      <c r="F77" s="2"/>
    </row>
    <row r="78" spans="1:6" ht="18.75" x14ac:dyDescent="0.25">
      <c r="A78" s="70" t="s">
        <v>14</v>
      </c>
      <c r="B78" s="77"/>
      <c r="C78" s="2"/>
      <c r="D78" s="2"/>
      <c r="E78" s="2"/>
      <c r="F78" s="2"/>
    </row>
    <row r="79" spans="1:6" x14ac:dyDescent="0.25">
      <c r="A79" s="71" t="str">
        <f>A7</f>
        <v>SITIO Y SALARIOS</v>
      </c>
      <c r="B79" s="72" t="e">
        <f>D19</f>
        <v>#DIV/0!</v>
      </c>
      <c r="C79" s="2"/>
      <c r="D79" s="2"/>
      <c r="E79" s="2"/>
      <c r="F79" s="2"/>
    </row>
    <row r="80" spans="1:6" x14ac:dyDescent="0.25">
      <c r="A80" s="73" t="str">
        <f>A21</f>
        <v>DECORACIÓN</v>
      </c>
      <c r="B80" s="74" t="e">
        <f>D28</f>
        <v>#DIV/0!</v>
      </c>
      <c r="C80" s="2"/>
      <c r="D80" s="2"/>
      <c r="E80" s="2"/>
      <c r="F80" s="2"/>
    </row>
    <row r="81" spans="1:6" x14ac:dyDescent="0.25">
      <c r="A81" s="73" t="str">
        <f>A30</f>
        <v>REFRIGERIOS</v>
      </c>
      <c r="B81" s="74" t="e">
        <f>D36</f>
        <v>#DIV/0!</v>
      </c>
      <c r="C81" s="2"/>
      <c r="D81" s="2"/>
      <c r="E81" s="2"/>
      <c r="F81" s="2"/>
    </row>
    <row r="82" spans="1:6" x14ac:dyDescent="0.25">
      <c r="A82" s="73" t="str">
        <f>A38</f>
        <v>ATRACCIONES</v>
      </c>
      <c r="B82" s="74" t="e">
        <f>D48</f>
        <v>#DIV/0!</v>
      </c>
      <c r="C82" s="2"/>
      <c r="D82" s="2"/>
      <c r="E82" s="2"/>
      <c r="F82" s="2"/>
    </row>
    <row r="83" spans="1:6" x14ac:dyDescent="0.25">
      <c r="A83" s="73" t="str">
        <f>A50</f>
        <v>PUBLICIDAD</v>
      </c>
      <c r="B83" s="74" t="e">
        <f>D59</f>
        <v>#DIV/0!</v>
      </c>
      <c r="C83" s="2"/>
      <c r="D83" s="2"/>
      <c r="E83" s="2"/>
      <c r="F83" s="2"/>
    </row>
    <row r="84" spans="1:6" ht="15.75" thickBot="1" x14ac:dyDescent="0.3">
      <c r="A84" s="75" t="str">
        <f>A61</f>
        <v>VARIOS</v>
      </c>
      <c r="B84" s="76" t="e">
        <f>D74</f>
        <v>#DIV/0!</v>
      </c>
      <c r="C84" s="2"/>
      <c r="D84" s="2"/>
      <c r="E84" s="2"/>
      <c r="F84" s="2"/>
    </row>
    <row r="85" spans="1:6" x14ac:dyDescent="0.25">
      <c r="A85" s="2"/>
      <c r="B85" s="69"/>
      <c r="C85" s="2"/>
      <c r="D85" s="2"/>
      <c r="E85" s="2"/>
      <c r="F85" s="2"/>
    </row>
    <row r="86" spans="1:6" x14ac:dyDescent="0.25">
      <c r="A86" s="2"/>
      <c r="B86" s="69"/>
      <c r="C86" s="2"/>
      <c r="D86" s="2"/>
      <c r="E86" s="2"/>
      <c r="F86" s="2"/>
    </row>
    <row r="87" spans="1:6" x14ac:dyDescent="0.25">
      <c r="A87" s="2"/>
      <c r="B87" s="69"/>
      <c r="C87" s="2"/>
      <c r="D87" s="2"/>
      <c r="E87" s="2"/>
      <c r="F87" s="2"/>
    </row>
    <row r="88" spans="1:6" ht="15.75" thickBot="1" x14ac:dyDescent="0.3">
      <c r="A88" s="2"/>
      <c r="B88" s="2"/>
      <c r="C88" s="2"/>
      <c r="D88" s="2"/>
      <c r="E88" s="2"/>
      <c r="F88" s="2"/>
    </row>
    <row r="89" spans="1:6" ht="16.5" thickBot="1" x14ac:dyDescent="0.3">
      <c r="B89" s="35" t="s">
        <v>48</v>
      </c>
      <c r="C89" s="36" t="s">
        <v>49</v>
      </c>
      <c r="D89" s="2"/>
      <c r="E89" s="2"/>
      <c r="F89" s="2"/>
    </row>
    <row r="90" spans="1:6" ht="19.5" thickBot="1" x14ac:dyDescent="0.3">
      <c r="A90" s="37" t="s">
        <v>46</v>
      </c>
      <c r="B90" s="38">
        <f>B18+B27+B35+B47+B58+B73</f>
        <v>0</v>
      </c>
      <c r="C90" s="39">
        <f>C18+C27+C35+C47+C58+C73</f>
        <v>0</v>
      </c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69"/>
      <c r="C92" s="2"/>
      <c r="D92" s="2"/>
      <c r="E92" s="2"/>
      <c r="F92" s="2"/>
    </row>
    <row r="93" spans="1:6" x14ac:dyDescent="0.25">
      <c r="A93" s="2"/>
      <c r="B93" s="69"/>
      <c r="C93" s="2"/>
      <c r="D93" s="2"/>
      <c r="E93" s="2"/>
      <c r="F93" s="2"/>
    </row>
    <row r="94" spans="1:6" x14ac:dyDescent="0.25">
      <c r="A94" s="2"/>
      <c r="B94" s="69"/>
      <c r="C94" s="2"/>
      <c r="D94" s="2"/>
      <c r="E94" s="2"/>
      <c r="F94" s="2"/>
    </row>
    <row r="95" spans="1:6" x14ac:dyDescent="0.25">
      <c r="A95" s="2"/>
      <c r="B95" s="69"/>
      <c r="C95" s="2"/>
      <c r="D95" s="2"/>
      <c r="E95" s="2"/>
      <c r="F95" s="2"/>
    </row>
    <row r="96" spans="1:6" x14ac:dyDescent="0.25">
      <c r="A96" s="2"/>
      <c r="B96" s="69"/>
      <c r="C96" s="2"/>
      <c r="D96" s="2"/>
      <c r="E96" s="2"/>
      <c r="F96" s="2"/>
    </row>
    <row r="97" spans="1:6" x14ac:dyDescent="0.25">
      <c r="A97" s="2"/>
      <c r="B97" s="69"/>
      <c r="C97" s="2"/>
      <c r="D97" s="2"/>
      <c r="E97" s="2"/>
      <c r="F97" s="2"/>
    </row>
    <row r="98" spans="1:6" x14ac:dyDescent="0.25">
      <c r="A98" s="2"/>
      <c r="B98" s="69"/>
      <c r="C98" s="2"/>
      <c r="D98" s="2"/>
      <c r="E98" s="2"/>
      <c r="F98" s="2"/>
    </row>
    <row r="99" spans="1:6" x14ac:dyDescent="0.25">
      <c r="A99" s="2"/>
      <c r="B99" s="69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ht="31.5" customHeight="1" thickBot="1" x14ac:dyDescent="0.3">
      <c r="A102" s="27" t="s">
        <v>88</v>
      </c>
      <c r="B102" s="28"/>
      <c r="C102" s="28"/>
      <c r="D102" s="28"/>
      <c r="E102" s="2"/>
      <c r="F102" s="2"/>
    </row>
    <row r="103" spans="1:6" ht="15.75" thickBot="1" x14ac:dyDescent="0.3">
      <c r="A103" s="29"/>
      <c r="B103" s="30" t="s">
        <v>12</v>
      </c>
      <c r="C103" s="30" t="s">
        <v>13</v>
      </c>
      <c r="D103" s="66" t="s">
        <v>87</v>
      </c>
      <c r="E103" s="63" t="s">
        <v>15</v>
      </c>
      <c r="F103" s="2"/>
    </row>
    <row r="104" spans="1:6" x14ac:dyDescent="0.25">
      <c r="A104" s="12" t="s">
        <v>50</v>
      </c>
      <c r="B104" s="20">
        <v>0</v>
      </c>
      <c r="C104" s="20">
        <v>0</v>
      </c>
      <c r="D104" s="67" t="e">
        <f>C104/$C$109</f>
        <v>#DIV/0!</v>
      </c>
      <c r="E104" s="23"/>
      <c r="F104" s="2" t="s">
        <v>44</v>
      </c>
    </row>
    <row r="105" spans="1:6" x14ac:dyDescent="0.25">
      <c r="A105" s="24" t="s">
        <v>51</v>
      </c>
      <c r="B105" s="21">
        <v>0</v>
      </c>
      <c r="C105" s="21">
        <v>0</v>
      </c>
      <c r="D105" s="67" t="e">
        <f t="shared" ref="D105:D108" si="6">C105/$C$109</f>
        <v>#DIV/0!</v>
      </c>
      <c r="E105" s="25"/>
      <c r="F105" s="2"/>
    </row>
    <row r="106" spans="1:6" x14ac:dyDescent="0.25">
      <c r="A106" s="13" t="s">
        <v>52</v>
      </c>
      <c r="B106" s="21">
        <v>0</v>
      </c>
      <c r="C106" s="21">
        <v>0</v>
      </c>
      <c r="D106" s="67" t="e">
        <f t="shared" si="6"/>
        <v>#DIV/0!</v>
      </c>
      <c r="E106" s="19"/>
      <c r="F106" s="2"/>
    </row>
    <row r="107" spans="1:6" x14ac:dyDescent="0.25">
      <c r="A107" s="14" t="s">
        <v>92</v>
      </c>
      <c r="B107" s="21">
        <v>0</v>
      </c>
      <c r="C107" s="21">
        <v>0</v>
      </c>
      <c r="D107" s="67" t="e">
        <f t="shared" si="6"/>
        <v>#DIV/0!</v>
      </c>
      <c r="E107" s="31"/>
      <c r="F107" s="2"/>
    </row>
    <row r="108" spans="1:6" ht="15.75" thickBot="1" x14ac:dyDescent="0.3">
      <c r="A108" s="14" t="s">
        <v>53</v>
      </c>
      <c r="B108" s="21">
        <v>0</v>
      </c>
      <c r="C108" s="21">
        <v>0</v>
      </c>
      <c r="D108" s="67" t="e">
        <f t="shared" si="6"/>
        <v>#DIV/0!</v>
      </c>
      <c r="E108" s="31"/>
      <c r="F108" s="2"/>
    </row>
    <row r="109" spans="1:6" ht="15.75" thickBot="1" x14ac:dyDescent="0.3">
      <c r="A109" s="15" t="s">
        <v>54</v>
      </c>
      <c r="B109" s="16">
        <f>SUM(B104:B108)</f>
        <v>0</v>
      </c>
      <c r="C109" s="16">
        <f>SUM(C104:C108)</f>
        <v>0</v>
      </c>
      <c r="D109" s="68" t="e">
        <f>SUM(D104:D108)</f>
        <v>#DIV/0!</v>
      </c>
      <c r="E109" s="22"/>
      <c r="F109" s="2"/>
    </row>
    <row r="110" spans="1:6" x14ac:dyDescent="0.25">
      <c r="A110" s="33"/>
      <c r="B110" s="34"/>
      <c r="C110" s="34"/>
      <c r="D110" s="34"/>
      <c r="E110" s="32"/>
      <c r="F110" s="2"/>
    </row>
    <row r="111" spans="1:6" ht="15.75" thickBot="1" x14ac:dyDescent="0.3">
      <c r="A111" s="2"/>
      <c r="B111" s="2"/>
      <c r="C111" s="2"/>
      <c r="D111" s="80"/>
      <c r="E111" s="2"/>
      <c r="F111" s="2"/>
    </row>
    <row r="112" spans="1:6" ht="16.5" thickBot="1" x14ac:dyDescent="0.3">
      <c r="B112" s="40" t="s">
        <v>56</v>
      </c>
      <c r="C112" s="81" t="s">
        <v>13</v>
      </c>
      <c r="D112" s="80"/>
      <c r="E112" s="2"/>
      <c r="F112" s="2"/>
    </row>
    <row r="113" spans="1:6" ht="19.5" thickBot="1" x14ac:dyDescent="0.3">
      <c r="A113" s="41" t="s">
        <v>55</v>
      </c>
      <c r="B113" s="38">
        <f>B109-B90</f>
        <v>0</v>
      </c>
      <c r="C113" s="39">
        <f>C109-C90</f>
        <v>0</v>
      </c>
      <c r="D113" s="80"/>
      <c r="E113" s="2"/>
      <c r="F113" s="2"/>
    </row>
    <row r="114" spans="1:6" x14ac:dyDescent="0.25">
      <c r="A114" s="2"/>
      <c r="B114" s="2"/>
      <c r="C114" s="2"/>
      <c r="D114" s="80"/>
      <c r="E114" s="2"/>
      <c r="F114" s="2"/>
    </row>
    <row r="115" spans="1:6" x14ac:dyDescent="0.25">
      <c r="A115" s="2"/>
      <c r="B115" s="2"/>
      <c r="C115" s="2"/>
      <c r="D115" s="80"/>
      <c r="E115" s="2"/>
      <c r="F115" s="2"/>
    </row>
    <row r="116" spans="1:6" x14ac:dyDescent="0.25">
      <c r="A116" s="2"/>
      <c r="B116" s="2"/>
      <c r="C116" s="2"/>
      <c r="D116" s="80"/>
      <c r="E116" s="2"/>
      <c r="F116" s="2"/>
    </row>
    <row r="117" spans="1:6" ht="15.75" thickBot="1" x14ac:dyDescent="0.3">
      <c r="A117" s="2"/>
      <c r="B117" s="2"/>
      <c r="C117" s="2"/>
      <c r="D117" s="80"/>
      <c r="E117" s="2"/>
      <c r="F117" s="2"/>
    </row>
    <row r="118" spans="1:6" ht="18.75" x14ac:dyDescent="0.3">
      <c r="A118" s="51" t="s">
        <v>3</v>
      </c>
      <c r="B118" s="52" t="s">
        <v>62</v>
      </c>
      <c r="C118" s="53" t="s">
        <v>63</v>
      </c>
      <c r="D118" s="80"/>
      <c r="E118" s="2"/>
      <c r="F118" s="2"/>
    </row>
    <row r="119" spans="1:6" x14ac:dyDescent="0.25">
      <c r="A119" s="54" t="s">
        <v>60</v>
      </c>
      <c r="B119" s="55">
        <f>B90</f>
        <v>0</v>
      </c>
      <c r="C119" s="56">
        <f>C90</f>
        <v>0</v>
      </c>
      <c r="D119" s="80"/>
      <c r="E119" s="2"/>
      <c r="F119" s="2"/>
    </row>
    <row r="120" spans="1:6" x14ac:dyDescent="0.25">
      <c r="A120" s="57" t="s">
        <v>61</v>
      </c>
      <c r="B120" s="58">
        <f>B109</f>
        <v>0</v>
      </c>
      <c r="C120" s="59">
        <f>C109</f>
        <v>0</v>
      </c>
      <c r="D120" s="80"/>
      <c r="E120" s="2"/>
      <c r="F120" s="2"/>
    </row>
    <row r="121" spans="1:6" ht="15.75" thickBot="1" x14ac:dyDescent="0.3">
      <c r="A121" s="60" t="s">
        <v>55</v>
      </c>
      <c r="B121" s="61">
        <f>B113</f>
        <v>0</v>
      </c>
      <c r="C121" s="62">
        <f>C113</f>
        <v>0</v>
      </c>
      <c r="D121" s="80"/>
      <c r="E121" s="2"/>
      <c r="F121" s="2"/>
    </row>
    <row r="122" spans="1:6" x14ac:dyDescent="0.25">
      <c r="A122" s="2"/>
      <c r="B122" s="2"/>
      <c r="C122" s="2"/>
      <c r="D122" s="80"/>
      <c r="E122" s="2"/>
      <c r="F122" s="2"/>
    </row>
    <row r="123" spans="1:6" x14ac:dyDescent="0.25">
      <c r="A123" s="2"/>
      <c r="B123" s="2"/>
      <c r="C123" s="2"/>
      <c r="D123" s="80"/>
      <c r="E123" s="2"/>
      <c r="F123" s="2"/>
    </row>
    <row r="124" spans="1:6" x14ac:dyDescent="0.25">
      <c r="A124" s="2"/>
      <c r="B124" s="2"/>
      <c r="C124" s="2"/>
      <c r="D124" s="80"/>
      <c r="E124" s="2"/>
      <c r="F124" s="2"/>
    </row>
    <row r="125" spans="1:6" x14ac:dyDescent="0.25">
      <c r="A125" s="2"/>
      <c r="B125" s="2"/>
      <c r="C125" s="2"/>
      <c r="D125" s="80"/>
      <c r="E125" s="2"/>
      <c r="F125" s="2"/>
    </row>
    <row r="126" spans="1:6" x14ac:dyDescent="0.25">
      <c r="A126" s="1"/>
      <c r="B126" s="2"/>
      <c r="C126" s="2"/>
      <c r="D126" s="2"/>
      <c r="E126" s="2"/>
      <c r="F126" s="2"/>
    </row>
  </sheetData>
  <conditionalFormatting sqref="B9:D17">
    <cfRule type="cellIs" dxfId="11" priority="12" operator="equal">
      <formula>0</formula>
    </cfRule>
  </conditionalFormatting>
  <conditionalFormatting sqref="D22:D26">
    <cfRule type="cellIs" dxfId="10" priority="11" operator="equal">
      <formula>0</formula>
    </cfRule>
  </conditionalFormatting>
  <conditionalFormatting sqref="B22:D26">
    <cfRule type="cellIs" dxfId="9" priority="10" operator="equal">
      <formula>0</formula>
    </cfRule>
  </conditionalFormatting>
  <conditionalFormatting sqref="B31:D34">
    <cfRule type="cellIs" dxfId="8" priority="9" operator="equal">
      <formula>0</formula>
    </cfRule>
  </conditionalFormatting>
  <conditionalFormatting sqref="D39:D46">
    <cfRule type="cellIs" dxfId="7" priority="8" operator="equal">
      <formula>0</formula>
    </cfRule>
  </conditionalFormatting>
  <conditionalFormatting sqref="B39:C46">
    <cfRule type="cellIs" dxfId="6" priority="7" operator="equal">
      <formula>0</formula>
    </cfRule>
  </conditionalFormatting>
  <conditionalFormatting sqref="D51:D57">
    <cfRule type="cellIs" dxfId="5" priority="6" operator="equal">
      <formula>0</formula>
    </cfRule>
  </conditionalFormatting>
  <conditionalFormatting sqref="B51:C57">
    <cfRule type="cellIs" dxfId="4" priority="5" operator="equal">
      <formula>0</formula>
    </cfRule>
  </conditionalFormatting>
  <conditionalFormatting sqref="D62:D72">
    <cfRule type="cellIs" dxfId="3" priority="4" operator="equal">
      <formula>0</formula>
    </cfRule>
  </conditionalFormatting>
  <conditionalFormatting sqref="B62:C72">
    <cfRule type="cellIs" dxfId="2" priority="3" operator="equal">
      <formula>0</formula>
    </cfRule>
  </conditionalFormatting>
  <conditionalFormatting sqref="D104:D108">
    <cfRule type="cellIs" dxfId="1" priority="2" operator="equal">
      <formula>0</formula>
    </cfRule>
  </conditionalFormatting>
  <conditionalFormatting sqref="B104:C10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405066E8-E1AE-4214-BE08-BE4AC7E1EAD4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F1417D0D-973C-4E49-A0F5-6E31735389D1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986FDDD0-28EC-432A-BF15-CAC44B35682F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Ejemplo</vt:lpstr>
      <vt:lpstr>Plantilla</vt:lpstr>
    </vt:vector>
  </TitlesOfParts>
  <Manager>Jorge Romero</Manager>
  <Company>www.jorgeromero.org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www.jorgeromero.org</dc:creator>
  <cp:keywords/>
  <dc:description/>
  <cp:lastModifiedBy>DELL</cp:lastModifiedBy>
  <cp:revision/>
  <dcterms:created xsi:type="dcterms:W3CDTF">2021-02-01T20:22:22Z</dcterms:created>
  <dcterms:modified xsi:type="dcterms:W3CDTF">2024-08-21T22:31:02Z</dcterms:modified>
  <cp:category/>
  <cp:contentStatus/>
</cp:coreProperties>
</file>