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Proyectos\Youtube\"/>
    </mc:Choice>
  </mc:AlternateContent>
  <xr:revisionPtr revIDLastSave="0" documentId="13_ncr:1_{9F9B6BCA-95EC-405C-8E68-FE2F4FCE9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on" sheetId="2" r:id="rId1"/>
    <sheet name="Ejemplo" sheetId="14" r:id="rId2"/>
    <sheet name="Cálculos" sheetId="15" r:id="rId3"/>
  </sheets>
  <calcPr calcId="191029"/>
</workbook>
</file>

<file path=xl/calcChain.xml><?xml version="1.0" encoding="utf-8"?>
<calcChain xmlns="http://schemas.openxmlformats.org/spreadsheetml/2006/main">
  <c r="C116" i="15" l="1"/>
  <c r="C117" i="15" s="1"/>
  <c r="B116" i="15"/>
  <c r="C97" i="15"/>
  <c r="B97" i="15"/>
  <c r="G63" i="15"/>
  <c r="G64" i="15" s="1"/>
  <c r="F63" i="15"/>
  <c r="F64" i="15" s="1"/>
  <c r="E63" i="15"/>
  <c r="E64" i="15" s="1"/>
  <c r="D63" i="15"/>
  <c r="D64" i="15" s="1"/>
  <c r="C63" i="15"/>
  <c r="C64" i="15" s="1"/>
  <c r="B63" i="15"/>
  <c r="B64" i="15" s="1"/>
  <c r="G44" i="15"/>
  <c r="F44" i="15"/>
  <c r="E44" i="15"/>
  <c r="D44" i="15"/>
  <c r="C44" i="15"/>
  <c r="B44" i="15"/>
  <c r="G15" i="15"/>
  <c r="F15" i="15"/>
  <c r="E15" i="15"/>
  <c r="D15" i="15"/>
  <c r="C15" i="15"/>
  <c r="B15" i="15"/>
  <c r="C97" i="14"/>
  <c r="B97" i="14"/>
  <c r="C116" i="14"/>
  <c r="B116" i="14"/>
  <c r="C44" i="14"/>
  <c r="D44" i="14"/>
  <c r="E44" i="14"/>
  <c r="F44" i="14"/>
  <c r="G44" i="14"/>
  <c r="B44" i="14"/>
  <c r="C63" i="14"/>
  <c r="C64" i="14" s="1"/>
  <c r="D63" i="14"/>
  <c r="D64" i="14" s="1"/>
  <c r="E63" i="14"/>
  <c r="E64" i="14" s="1"/>
  <c r="F63" i="14"/>
  <c r="F64" i="14" s="1"/>
  <c r="G63" i="14"/>
  <c r="G64" i="14" s="1"/>
  <c r="B63" i="14"/>
  <c r="B64" i="14" s="1"/>
  <c r="C117" i="14" l="1"/>
  <c r="C15" i="14"/>
  <c r="D15" i="14"/>
  <c r="E15" i="14"/>
  <c r="F15" i="14"/>
  <c r="G15" i="14"/>
  <c r="B15" i="14"/>
</calcChain>
</file>

<file path=xl/sharedStrings.xml><?xml version="1.0" encoding="utf-8"?>
<sst xmlns="http://schemas.openxmlformats.org/spreadsheetml/2006/main" count="304" uniqueCount="52">
  <si>
    <t>Otros</t>
  </si>
  <si>
    <t>PRODUCTIVIDAD</t>
  </si>
  <si>
    <t>Imprevistos</t>
  </si>
  <si>
    <t>VENTAS</t>
  </si>
  <si>
    <t>TOTAL GASTOS</t>
  </si>
  <si>
    <t>UTILIDAD</t>
  </si>
  <si>
    <t>FINANZAS PARA ARTISTAS PLÁSTICOS</t>
  </si>
  <si>
    <t>Sección de ejemplo</t>
  </si>
  <si>
    <t>Registra la utilidad y las ventas de los 6 meses más recientes de tu negocio.</t>
  </si>
  <si>
    <t>Te muestra cuánto generas de utilidad por cada $100 de ventas.</t>
  </si>
  <si>
    <t>Renta de casa</t>
  </si>
  <si>
    <t>Renta de local</t>
  </si>
  <si>
    <t>Servicios (agua, gas…)</t>
  </si>
  <si>
    <t>Internet</t>
  </si>
  <si>
    <t>Telefonía</t>
  </si>
  <si>
    <t>Colegiaturas</t>
  </si>
  <si>
    <t>Seguros</t>
  </si>
  <si>
    <t>Alimentos</t>
  </si>
  <si>
    <t>Préstamo</t>
  </si>
  <si>
    <t>Diversión</t>
  </si>
  <si>
    <t>Publicidad</t>
  </si>
  <si>
    <t>Personales</t>
  </si>
  <si>
    <t>Sueldos de tu equipo</t>
  </si>
  <si>
    <t>Tu sueldo</t>
  </si>
  <si>
    <t>Aplicaciones</t>
  </si>
  <si>
    <t>-</t>
  </si>
  <si>
    <t>Transporte</t>
  </si>
  <si>
    <t>Registra tus gastos de los 6 meses más recientes (solo contempla el mes anterior sino tienes todos los datos)</t>
  </si>
  <si>
    <t>GASTOS CONTRA UTILIDAD</t>
  </si>
  <si>
    <t>Conoce cuánto destinas de tu utilidad para cubrir tus gastos (tanto personales como del negocio)</t>
  </si>
  <si>
    <t>COSTOS DE OBRA PROMEDIO</t>
  </si>
  <si>
    <t>Acrílicos</t>
  </si>
  <si>
    <t>Acuarela</t>
  </si>
  <si>
    <t>Pinceles</t>
  </si>
  <si>
    <t>Lienzo</t>
  </si>
  <si>
    <t>Imprimatura</t>
  </si>
  <si>
    <t>Telas</t>
  </si>
  <si>
    <t>Polvos</t>
  </si>
  <si>
    <t>Papeles</t>
  </si>
  <si>
    <t>Adhesivos</t>
  </si>
  <si>
    <t>Disolventes</t>
  </si>
  <si>
    <t>Cepillos</t>
  </si>
  <si>
    <t>Renta de máquinas</t>
  </si>
  <si>
    <t>Embalaje</t>
  </si>
  <si>
    <t>Desgaste de máquinas</t>
  </si>
  <si>
    <t>Guantes</t>
  </si>
  <si>
    <t>Registra los costos de hace 6 meses y el mes anterior</t>
  </si>
  <si>
    <t>Marco</t>
  </si>
  <si>
    <t>Óleos</t>
  </si>
  <si>
    <t>VARIACIÓN</t>
  </si>
  <si>
    <t>Determina en promedio los costos y desgaste de equipos para desarrollar la obra o proyecto que más te solicitan</t>
  </si>
  <si>
    <t>Registra tus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</si>
</sst>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[$$-80A]#,##0.00"/>
    <numFmt numFmtId="165" formatCode="&quot;$&quot;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9"/>
      <color theme="4" tint="-0.24994659260841701"/>
      <name val="Calibri Light"/>
      <family val="2"/>
      <scheme val="major"/>
    </font>
    <font>
      <sz val="10"/>
      <color theme="1" tint="0.24994659260841701"/>
      <name val="Calibri"/>
      <family val="2"/>
      <scheme val="minor"/>
    </font>
    <font>
      <sz val="11"/>
      <color theme="4" tint="-0.24994659260841701"/>
      <name val="Calibri Light"/>
      <family val="1"/>
      <scheme val="major"/>
    </font>
    <font>
      <b/>
      <sz val="10"/>
      <color theme="4" tint="-0.499984740745262"/>
      <name val="Calibri Light"/>
      <family val="1"/>
      <scheme val="major"/>
    </font>
    <font>
      <b/>
      <sz val="9"/>
      <color theme="4" tint="-0.24994659260841701"/>
      <name val="Calibri"/>
      <family val="2"/>
      <scheme val="minor"/>
    </font>
    <font>
      <sz val="10"/>
      <color rgb="FF000000"/>
      <name val="Arial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 tint="0.249977111117893"/>
      <name val="Segoe UI"/>
      <family val="2"/>
    </font>
    <font>
      <b/>
      <sz val="11"/>
      <color theme="1" tint="0.249977111117893"/>
      <name val="Segoe UI"/>
      <family val="2"/>
    </font>
    <font>
      <b/>
      <sz val="1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062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/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left" vertical="center" indent="1"/>
    </xf>
    <xf numFmtId="0" fontId="23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33" borderId="0" xfId="0" applyFill="1"/>
    <xf numFmtId="0" fontId="0" fillId="34" borderId="0" xfId="0" applyFill="1" applyProtection="1">
      <protection locked="0"/>
    </xf>
    <xf numFmtId="0" fontId="0" fillId="33" borderId="0" xfId="0" applyFill="1" applyProtection="1">
      <protection locked="0"/>
    </xf>
    <xf numFmtId="0" fontId="0" fillId="0" borderId="0" xfId="0" applyAlignment="1">
      <alignment horizontal="left"/>
    </xf>
    <xf numFmtId="0" fontId="16" fillId="0" borderId="0" xfId="0" applyFont="1"/>
    <xf numFmtId="164" fontId="0" fillId="0" borderId="0" xfId="0" applyNumberFormat="1"/>
    <xf numFmtId="0" fontId="26" fillId="33" borderId="0" xfId="0" applyFont="1" applyFill="1"/>
    <xf numFmtId="0" fontId="27" fillId="33" borderId="0" xfId="0" applyFont="1" applyFill="1"/>
    <xf numFmtId="0" fontId="25" fillId="33" borderId="0" xfId="0" applyFont="1" applyFill="1" applyAlignment="1">
      <alignment horizontal="left" vertical="center"/>
    </xf>
    <xf numFmtId="0" fontId="17" fillId="35" borderId="0" xfId="0" applyFont="1" applyFill="1" applyAlignment="1">
      <alignment vertical="center"/>
    </xf>
    <xf numFmtId="0" fontId="24" fillId="35" borderId="0" xfId="0" applyFont="1" applyFill="1" applyAlignment="1">
      <alignment vertical="center"/>
    </xf>
    <xf numFmtId="0" fontId="17" fillId="35" borderId="10" xfId="0" applyFont="1" applyFill="1" applyBorder="1"/>
    <xf numFmtId="0" fontId="28" fillId="35" borderId="0" xfId="0" applyFont="1" applyFill="1" applyAlignment="1">
      <alignment vertical="center"/>
    </xf>
    <xf numFmtId="0" fontId="29" fillId="35" borderId="10" xfId="0" applyFont="1" applyFill="1" applyBorder="1" applyAlignment="1">
      <alignment vertical="center"/>
    </xf>
    <xf numFmtId="17" fontId="16" fillId="38" borderId="11" xfId="0" applyNumberFormat="1" applyFont="1" applyFill="1" applyBorder="1" applyAlignment="1">
      <alignment horizontal="center"/>
    </xf>
    <xf numFmtId="165" fontId="0" fillId="0" borderId="13" xfId="49" applyNumberFormat="1" applyFont="1" applyBorder="1" applyAlignment="1">
      <alignment horizontal="center" vertical="center"/>
    </xf>
    <xf numFmtId="165" fontId="0" fillId="0" borderId="14" xfId="49" applyNumberFormat="1" applyFont="1" applyBorder="1" applyAlignment="1">
      <alignment horizontal="center" vertical="center"/>
    </xf>
    <xf numFmtId="0" fontId="0" fillId="0" borderId="12" xfId="0" applyBorder="1"/>
    <xf numFmtId="17" fontId="16" fillId="38" borderId="15" xfId="0" applyNumberFormat="1" applyFont="1" applyFill="1" applyBorder="1" applyAlignment="1">
      <alignment horizontal="center"/>
    </xf>
    <xf numFmtId="17" fontId="16" fillId="38" borderId="16" xfId="0" applyNumberFormat="1" applyFont="1" applyFill="1" applyBorder="1" applyAlignment="1">
      <alignment horizontal="center"/>
    </xf>
    <xf numFmtId="165" fontId="0" fillId="0" borderId="17" xfId="49" applyNumberFormat="1" applyFont="1" applyBorder="1" applyAlignment="1">
      <alignment horizontal="center" vertical="center"/>
    </xf>
    <xf numFmtId="165" fontId="0" fillId="0" borderId="18" xfId="49" applyNumberFormat="1" applyFont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/>
    <xf numFmtId="0" fontId="0" fillId="39" borderId="0" xfId="0" applyFill="1"/>
    <xf numFmtId="0" fontId="30" fillId="39" borderId="0" xfId="0" applyFont="1" applyFill="1" applyAlignment="1">
      <alignment horizontal="left" vertical="center"/>
    </xf>
    <xf numFmtId="0" fontId="30" fillId="36" borderId="0" xfId="0" applyFont="1" applyFill="1" applyAlignment="1">
      <alignment horizontal="left" vertical="center"/>
    </xf>
    <xf numFmtId="0" fontId="0" fillId="36" borderId="0" xfId="0" applyFill="1"/>
    <xf numFmtId="0" fontId="16" fillId="0" borderId="19" xfId="0" applyFont="1" applyBorder="1"/>
    <xf numFmtId="165" fontId="0" fillId="0" borderId="20" xfId="49" applyNumberFormat="1" applyFont="1" applyBorder="1" applyAlignment="1">
      <alignment horizontal="center" vertical="center"/>
    </xf>
    <xf numFmtId="0" fontId="16" fillId="0" borderId="21" xfId="0" applyFont="1" applyBorder="1"/>
    <xf numFmtId="165" fontId="0" fillId="0" borderId="22" xfId="49" applyNumberFormat="1" applyFont="1" applyBorder="1" applyAlignment="1">
      <alignment horizontal="center" vertical="center"/>
    </xf>
    <xf numFmtId="165" fontId="0" fillId="0" borderId="23" xfId="49" applyNumberFormat="1" applyFont="1" applyBorder="1" applyAlignment="1">
      <alignment horizontal="center" vertical="center"/>
    </xf>
    <xf numFmtId="0" fontId="16" fillId="0" borderId="24" xfId="0" applyFont="1" applyBorder="1"/>
    <xf numFmtId="165" fontId="0" fillId="0" borderId="25" xfId="49" applyNumberFormat="1" applyFont="1" applyBorder="1" applyAlignment="1">
      <alignment horizontal="center" vertical="center"/>
    </xf>
    <xf numFmtId="165" fontId="0" fillId="0" borderId="26" xfId="49" applyNumberFormat="1" applyFont="1" applyBorder="1" applyAlignment="1">
      <alignment horizontal="center" vertical="center"/>
    </xf>
    <xf numFmtId="0" fontId="16" fillId="40" borderId="11" xfId="0" applyFont="1" applyFill="1" applyBorder="1"/>
    <xf numFmtId="10" fontId="16" fillId="40" borderId="11" xfId="0" applyNumberFormat="1" applyFont="1" applyFill="1" applyBorder="1" applyAlignment="1">
      <alignment horizontal="center" vertical="center"/>
    </xf>
    <xf numFmtId="10" fontId="16" fillId="40" borderId="16" xfId="0" applyNumberFormat="1" applyFont="1" applyFill="1" applyBorder="1" applyAlignment="1">
      <alignment horizontal="center" vertical="center"/>
    </xf>
    <xf numFmtId="165" fontId="16" fillId="40" borderId="11" xfId="0" applyNumberFormat="1" applyFont="1" applyFill="1" applyBorder="1" applyAlignment="1">
      <alignment horizontal="center" vertical="center"/>
    </xf>
    <xf numFmtId="165" fontId="16" fillId="40" borderId="16" xfId="0" applyNumberFormat="1" applyFont="1" applyFill="1" applyBorder="1" applyAlignment="1">
      <alignment horizontal="center" vertical="center"/>
    </xf>
    <xf numFmtId="0" fontId="16" fillId="41" borderId="11" xfId="0" applyFont="1" applyFill="1" applyBorder="1"/>
    <xf numFmtId="165" fontId="16" fillId="41" borderId="11" xfId="0" applyNumberFormat="1" applyFont="1" applyFill="1" applyBorder="1" applyAlignment="1">
      <alignment horizontal="center" vertical="center"/>
    </xf>
    <xf numFmtId="10" fontId="16" fillId="41" borderId="11" xfId="42" applyNumberFormat="1" applyFont="1" applyFill="1" applyBorder="1" applyAlignment="1">
      <alignment horizontal="center" vertical="center"/>
    </xf>
    <xf numFmtId="10" fontId="16" fillId="41" borderId="16" xfId="42" applyNumberFormat="1" applyFont="1" applyFill="1" applyBorder="1" applyAlignment="1">
      <alignment horizontal="center" vertical="center"/>
    </xf>
    <xf numFmtId="0" fontId="30" fillId="37" borderId="0" xfId="0" applyFont="1" applyFill="1" applyAlignment="1">
      <alignment horizontal="left" vertical="center"/>
    </xf>
    <xf numFmtId="0" fontId="0" fillId="37" borderId="0" xfId="0" applyFill="1"/>
    <xf numFmtId="17" fontId="16" fillId="38" borderId="29" xfId="0" applyNumberFormat="1" applyFont="1" applyFill="1" applyBorder="1" applyAlignment="1">
      <alignment horizontal="center"/>
    </xf>
    <xf numFmtId="17" fontId="16" fillId="38" borderId="27" xfId="0" applyNumberFormat="1" applyFont="1" applyFill="1" applyBorder="1" applyAlignment="1">
      <alignment horizontal="center"/>
    </xf>
    <xf numFmtId="17" fontId="16" fillId="38" borderId="28" xfId="0" applyNumberFormat="1" applyFont="1" applyFill="1" applyBorder="1" applyAlignment="1">
      <alignment horizontal="center"/>
    </xf>
    <xf numFmtId="0" fontId="16" fillId="0" borderId="30" xfId="0" applyFont="1" applyBorder="1"/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1 2" xfId="46" xr:uid="{00000000-0005-0000-0000-000017000000}"/>
    <cellStyle name="Encabezado 4" xfId="5" builtinId="19" customBuiltin="1"/>
    <cellStyle name="Encabezado 4 2" xfId="45" xr:uid="{00000000-0005-0000-0000-000019000000}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9" builtinId="4"/>
    <cellStyle name="Neutral" xfId="8" builtinId="28" customBuiltin="1"/>
    <cellStyle name="Normal" xfId="0" builtinId="0"/>
    <cellStyle name="Normal 2" xfId="44" xr:uid="{00000000-0005-0000-0000-000025000000}"/>
    <cellStyle name="Normal 3" xfId="48" xr:uid="{00000000-0005-0000-0000-000026000000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2 2" xfId="47" xr:uid="{00000000-0005-0000-0000-00002E000000}"/>
    <cellStyle name="Título 3" xfId="4" builtinId="18" customBuiltin="1"/>
    <cellStyle name="Título 4" xfId="43" xr:uid="{00000000-0005-0000-0000-000030000000}"/>
    <cellStyle name="Total" xfId="17" builtinId="25" customBuiltin="1"/>
  </cellStyles>
  <dxfs count="6">
    <dxf>
      <border>
        <left style="dotted">
          <color theme="4" tint="0.59996337778862885"/>
        </left>
      </border>
    </dxf>
    <dxf>
      <fill>
        <patternFill>
          <bgColor theme="0" tint="-4.9989318521683403E-2"/>
        </patternFill>
      </fill>
    </dxf>
    <dxf>
      <border diagonalUp="0" diagonalDown="0">
        <left style="dotted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border diagonalUp="0" diagonalDown="0">
        <left/>
        <right/>
        <top style="dotted">
          <color theme="4" tint="0.59996337778862885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4" tint="-0.499984740745262"/>
      </font>
      <fill>
        <patternFill patternType="none">
          <fgColor indexed="64"/>
          <bgColor auto="1"/>
        </patternFill>
      </fill>
      <border diagonalUp="0" diagonalDown="0">
        <left/>
        <right/>
        <top style="medium">
          <color theme="4" tint="-0.24994659260841701"/>
        </top>
        <bottom style="dotted">
          <color theme="4" tint="0.59996337778862885"/>
        </bottom>
        <vertical/>
        <horizontal/>
      </border>
    </dxf>
    <dxf>
      <font>
        <b val="0"/>
        <i val="0"/>
        <color theme="1" tint="0.34998626667073579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Gastos iniciales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lastTotalCell" dxfId="0"/>
    </tableStyle>
  </tableStyles>
  <colors>
    <mruColors>
      <color rgb="FFF65050"/>
      <color rgb="FF7C062B"/>
      <color rgb="FFFCE0E8"/>
      <color rgb="FFA3F779"/>
      <color rgb="FF047E21"/>
      <color rgb="FFFF5757"/>
      <color rgb="FFF76969"/>
      <color rgb="FFFAA8A8"/>
      <color rgb="FFF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Productividad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7C06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Ejemplo!$B$12:$G$12</c:f>
              <c:numCache>
                <c:formatCode>mmm\-yy</c:formatCode>
                <c:ptCount val="6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</c:numCache>
            </c:numRef>
          </c:cat>
          <c:val>
            <c:numRef>
              <c:f>Ejemplo!$B$15:$G$15</c:f>
              <c:numCache>
                <c:formatCode>0.00%</c:formatCode>
                <c:ptCount val="6"/>
                <c:pt idx="0">
                  <c:v>0.70554592720970533</c:v>
                </c:pt>
                <c:pt idx="1">
                  <c:v>0.82023575638506874</c:v>
                </c:pt>
                <c:pt idx="2">
                  <c:v>0.74780453257790369</c:v>
                </c:pt>
                <c:pt idx="3">
                  <c:v>0.75216788067984741</c:v>
                </c:pt>
                <c:pt idx="4">
                  <c:v>0.78681732580037667</c:v>
                </c:pt>
                <c:pt idx="5">
                  <c:v>0.86223143611006403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C-4434-9649-B8564FB831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Costo de</a:t>
            </a:r>
            <a:r>
              <a:rPr lang="es-ES" b="1" baseline="0"/>
              <a:t> obra promedio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C062B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Ejemplo!$B$97:$C$97</c:f>
              <c:numCache>
                <c:formatCode>mmm\-yy</c:formatCode>
                <c:ptCount val="2"/>
                <c:pt idx="0">
                  <c:v>45017</c:v>
                </c:pt>
                <c:pt idx="1">
                  <c:v>45170</c:v>
                </c:pt>
              </c:numCache>
            </c:numRef>
          </c:cat>
          <c:val>
            <c:numRef>
              <c:f>Ejemplo!$B$116:$C$116</c:f>
              <c:numCache>
                <c:formatCode>"$"#,##0</c:formatCode>
                <c:ptCount val="2"/>
                <c:pt idx="0">
                  <c:v>1510</c:v>
                </c:pt>
                <c:pt idx="1">
                  <c:v>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D-428D-9B79-FC802984F1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Relación de Gastos y Utilidad</a:t>
            </a:r>
          </a:p>
        </c:rich>
      </c:tx>
      <c:layout>
        <c:manualLayout>
          <c:xMode val="edge"/>
          <c:yMode val="edge"/>
          <c:x val="0.29291309998670495"/>
          <c:y val="4.7881732524645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5757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Ejemplo!$B$44:$G$44</c:f>
              <c:numCache>
                <c:formatCode>mmm\-yy</c:formatCode>
                <c:ptCount val="6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</c:numCache>
            </c:numRef>
          </c:cat>
          <c:val>
            <c:numRef>
              <c:f>Ejemplo!$B$64:$G$64</c:f>
              <c:numCache>
                <c:formatCode>0.00%</c:formatCode>
                <c:ptCount val="6"/>
                <c:pt idx="0">
                  <c:v>0.98157700810611648</c:v>
                </c:pt>
                <c:pt idx="1">
                  <c:v>0.91377245508982041</c:v>
                </c:pt>
                <c:pt idx="2">
                  <c:v>0.90917700539823842</c:v>
                </c:pt>
                <c:pt idx="3">
                  <c:v>0.96149412035969561</c:v>
                </c:pt>
                <c:pt idx="4">
                  <c:v>0.95605552896122548</c:v>
                </c:pt>
                <c:pt idx="5">
                  <c:v>0.88664480874316942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2-4795-8863-10309D3629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Productividad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7C062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Cálculos!$B$12:$G$12</c:f>
              <c:numCache>
                <c:formatCode>mmm\-yy</c:formatCode>
                <c:ptCount val="6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</c:numCache>
            </c:numRef>
          </c:cat>
          <c:val>
            <c:numRef>
              <c:f>Cálculos!$B$15:$G$15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5-4C37-BD0B-A65E7E0367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Costo de</a:t>
            </a:r>
            <a:r>
              <a:rPr lang="es-ES" b="1" baseline="0"/>
              <a:t> obra promedio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C062B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Cálculos!$B$97:$C$97</c:f>
              <c:numCache>
                <c:formatCode>mmm\-yy</c:formatCode>
                <c:ptCount val="2"/>
                <c:pt idx="0">
                  <c:v>45017</c:v>
                </c:pt>
                <c:pt idx="1">
                  <c:v>45170</c:v>
                </c:pt>
              </c:numCache>
            </c:numRef>
          </c:cat>
          <c:val>
            <c:numRef>
              <c:f>Cálculos!$B$116:$C$116</c:f>
              <c:numCache>
                <c:formatCode>"$"#,##0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B-4B15-AE38-1D86FD491E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Relación de Gastos y Utilidad</a:t>
            </a:r>
          </a:p>
        </c:rich>
      </c:tx>
      <c:layout>
        <c:manualLayout>
          <c:xMode val="edge"/>
          <c:yMode val="edge"/>
          <c:x val="0.29291309998670495"/>
          <c:y val="4.7881732524645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5757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Cálculos!$B$44:$G$44</c:f>
              <c:numCache>
                <c:formatCode>mmm\-yy</c:formatCode>
                <c:ptCount val="6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</c:numCache>
            </c:numRef>
          </c:cat>
          <c:val>
            <c:numRef>
              <c:f>Cálculos!$B$64:$G$64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3-4C84-ADC2-B98F372E70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3170000"/>
        <c:axId val="1373177904"/>
      </c:lineChart>
      <c:dateAx>
        <c:axId val="137317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7904"/>
        <c:crosses val="autoZero"/>
        <c:auto val="1"/>
        <c:lblOffset val="100"/>
        <c:baseTimeUnit val="months"/>
      </c:dateAx>
      <c:valAx>
        <c:axId val="137317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17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www.youtube.com/@jorgeromeronegocios" TargetMode="External"/><Relationship Id="rId5" Type="http://schemas.openxmlformats.org/officeDocument/2006/relationships/image" Target="../media/image4.png"/><Relationship Id="rId10" Type="http://schemas.openxmlformats.org/officeDocument/2006/relationships/hyperlink" Target="https://wa.me/524426808770" TargetMode="External"/><Relationship Id="rId4" Type="http://schemas.openxmlformats.org/officeDocument/2006/relationships/hyperlink" Target="https://www.tiktok.com/@jorgeromerolegacy" TargetMode="External"/><Relationship Id="rId9" Type="http://schemas.openxmlformats.org/officeDocument/2006/relationships/hyperlink" Target="https://jorgeromero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591045</xdr:colOff>
      <xdr:row>44</xdr:row>
      <xdr:rowOff>118505</xdr:rowOff>
    </xdr:from>
    <xdr:to>
      <xdr:col>3</xdr:col>
      <xdr:colOff>188359</xdr:colOff>
      <xdr:row>46</xdr:row>
      <xdr:rowOff>95031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9D7ACA6-650C-A5CF-7C12-31BEABB04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571" y="8554934"/>
          <a:ext cx="358077" cy="360000"/>
        </a:xfrm>
        <a:prstGeom prst="rect">
          <a:avLst/>
        </a:prstGeom>
      </xdr:spPr>
    </xdr:pic>
    <xdr:clientData/>
  </xdr:twoCellAnchor>
  <xdr:twoCellAnchor>
    <xdr:from>
      <xdr:col>0</xdr:col>
      <xdr:colOff>299754</xdr:colOff>
      <xdr:row>6</xdr:row>
      <xdr:rowOff>152399</xdr:rowOff>
    </xdr:from>
    <xdr:to>
      <xdr:col>6</xdr:col>
      <xdr:colOff>155754</xdr:colOff>
      <xdr:row>35</xdr:row>
      <xdr:rowOff>47625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9754" y="1295399"/>
          <a:ext cx="4428000" cy="5419726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448857</xdr:colOff>
      <xdr:row>0</xdr:row>
      <xdr:rowOff>70790</xdr:rowOff>
    </xdr:from>
    <xdr:to>
      <xdr:col>5</xdr:col>
      <xdr:colOff>733425</xdr:colOff>
      <xdr:row>5</xdr:row>
      <xdr:rowOff>38927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0857" y="70790"/>
          <a:ext cx="3332568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" panose="020B0503020204020204" pitchFamily="34" charset="0"/>
              <a:ea typeface="Segoe UI" pitchFamily="34" charset="0"/>
              <a:cs typeface="Segoe UI Light" panose="020B0502040204020203" pitchFamily="34" charset="0"/>
            </a:rPr>
            <a:t>¿Tu negocio es rentable?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1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orbel Light" panose="020B0303020204020204" pitchFamily="34" charset="0"/>
              <a:ea typeface="Segoe UI" pitchFamily="34" charset="0"/>
              <a:cs typeface="Segoe UI Light" panose="020B0502040204020203" pitchFamily="34" charset="0"/>
            </a:rPr>
            <a:t>Finanzas para Artistas Plásticos</a:t>
          </a:r>
          <a:endParaRPr lang="en-US" sz="1600" b="0" i="1">
            <a:solidFill>
              <a:schemeClr val="bg1"/>
            </a:solidFill>
            <a:effectLst/>
            <a:latin typeface="Corbel Light" panose="020B0303020204020204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536539</xdr:colOff>
      <xdr:row>9</xdr:row>
      <xdr:rowOff>80672</xdr:rowOff>
    </xdr:from>
    <xdr:to>
      <xdr:col>5</xdr:col>
      <xdr:colOff>650539</xdr:colOff>
      <xdr:row>9</xdr:row>
      <xdr:rowOff>80672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>
        <a:xfrm>
          <a:off x="536539" y="1795172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339266</xdr:colOff>
      <xdr:row>32</xdr:row>
      <xdr:rowOff>1267</xdr:rowOff>
    </xdr:from>
    <xdr:to>
      <xdr:col>6</xdr:col>
      <xdr:colOff>51266</xdr:colOff>
      <xdr:row>32</xdr:row>
      <xdr:rowOff>1267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339266" y="6097267"/>
          <a:ext cx="428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555015</xdr:colOff>
      <xdr:row>9</xdr:row>
      <xdr:rowOff>127545</xdr:rowOff>
    </xdr:from>
    <xdr:to>
      <xdr:col>5</xdr:col>
      <xdr:colOff>662609</xdr:colOff>
      <xdr:row>16</xdr:row>
      <xdr:rowOff>95250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5015" y="1842045"/>
          <a:ext cx="3917594" cy="1301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presente archivo te ayudará a analizar la rentabilidad de tu negocio con base en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3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indicadores financieros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85000"/>
                <a:lumOff val="1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Evaluarás la eficiencia con que estás generando utilidad y con ello detectar áreas de oportunidad para seguir creciendo tus proyectos.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85000"/>
                <a:lumOff val="1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172073</xdr:colOff>
      <xdr:row>16</xdr:row>
      <xdr:rowOff>41661</xdr:rowOff>
    </xdr:from>
    <xdr:to>
      <xdr:col>5</xdr:col>
      <xdr:colOff>713273</xdr:colOff>
      <xdr:row>21</xdr:row>
      <xdr:rowOff>47625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34073" y="3089661"/>
          <a:ext cx="3589200" cy="958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kern="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</a:t>
          </a:r>
          <a:r>
            <a:rPr lang="en-US" sz="1100" b="1" kern="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Ejemplo</a:t>
          </a:r>
          <a:r>
            <a:rPr lang="en-US" sz="1100" b="0" kern="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". </a:t>
          </a:r>
          <a:r>
            <a:rPr lang="en-US" sz="1100" b="0" i="0" kern="12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Para que el ejercicio te sea más útil y práctico se presentan los indicadores de un artista; te servirán como referencia para generar tus propios resultados.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533340</xdr:colOff>
      <xdr:row>16</xdr:row>
      <xdr:rowOff>109630</xdr:rowOff>
    </xdr:from>
    <xdr:to>
      <xdr:col>1</xdr:col>
      <xdr:colOff>145872</xdr:colOff>
      <xdr:row>18</xdr:row>
      <xdr:rowOff>99405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3340" y="3157630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1</xdr:col>
      <xdr:colOff>323851</xdr:colOff>
      <xdr:row>5</xdr:row>
      <xdr:rowOff>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" y="1"/>
          <a:ext cx="1085850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360707</xdr:colOff>
      <xdr:row>32</xdr:row>
      <xdr:rowOff>39881</xdr:rowOff>
    </xdr:from>
    <xdr:to>
      <xdr:col>6</xdr:col>
      <xdr:colOff>54250</xdr:colOff>
      <xdr:row>34</xdr:row>
      <xdr:rowOff>122245</xdr:rowOff>
    </xdr:to>
    <xdr:sp macro="" textlink="">
      <xdr:nvSpPr>
        <xdr:cNvPr id="13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60707" y="6135881"/>
          <a:ext cx="4265543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>
    <xdr:from>
      <xdr:col>0</xdr:col>
      <xdr:colOff>569783</xdr:colOff>
      <xdr:row>6</xdr:row>
      <xdr:rowOff>156127</xdr:rowOff>
    </xdr:from>
    <xdr:to>
      <xdr:col>5</xdr:col>
      <xdr:colOff>669181</xdr:colOff>
      <xdr:row>9</xdr:row>
      <xdr:rowOff>57712</xdr:rowOff>
    </xdr:to>
    <xdr:sp macro="" textlink="">
      <xdr:nvSpPr>
        <xdr:cNvPr id="15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69783" y="1299127"/>
          <a:ext cx="3909398" cy="473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Descripción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1</xdr:col>
      <xdr:colOff>153085</xdr:colOff>
      <xdr:row>21</xdr:row>
      <xdr:rowOff>9526</xdr:rowOff>
    </xdr:from>
    <xdr:to>
      <xdr:col>5</xdr:col>
      <xdr:colOff>692842</xdr:colOff>
      <xdr:row>24</xdr:row>
      <xdr:rowOff>123826</xdr:rowOff>
    </xdr:to>
    <xdr:sp macro="" textlink="">
      <xdr:nvSpPr>
        <xdr:cNvPr id="41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15085" y="4010026"/>
          <a:ext cx="3587757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</a:t>
          </a:r>
          <a:r>
            <a:rPr lang="en-US" sz="1100" b="1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Cálculos</a:t>
          </a: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".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Registra aquí tus números para que determines la rentabilidad de tu negocio.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523875</xdr:colOff>
      <xdr:row>21</xdr:row>
      <xdr:rowOff>68622</xdr:rowOff>
    </xdr:from>
    <xdr:to>
      <xdr:col>1</xdr:col>
      <xdr:colOff>136407</xdr:colOff>
      <xdr:row>23</xdr:row>
      <xdr:rowOff>57838</xdr:rowOff>
    </xdr:to>
    <xdr:sp macro="" textlink="">
      <xdr:nvSpPr>
        <xdr:cNvPr id="42" name="Oval 28" descr="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23875" y="4069122"/>
          <a:ext cx="374532" cy="370216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0</xdr:col>
      <xdr:colOff>194876</xdr:colOff>
      <xdr:row>0</xdr:row>
      <xdr:rowOff>137726</xdr:rowOff>
    </xdr:from>
    <xdr:to>
      <xdr:col>1</xdr:col>
      <xdr:colOff>133349</xdr:colOff>
      <xdr:row>4</xdr:row>
      <xdr:rowOff>76199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F6D2381-FF84-1A0E-00BC-DF64E0DA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76" y="137726"/>
          <a:ext cx="700473" cy="700473"/>
        </a:xfrm>
        <a:prstGeom prst="rect">
          <a:avLst/>
        </a:prstGeom>
      </xdr:spPr>
    </xdr:pic>
    <xdr:clientData/>
  </xdr:twoCellAnchor>
  <xdr:twoCellAnchor>
    <xdr:from>
      <xdr:col>0</xdr:col>
      <xdr:colOff>526440</xdr:colOff>
      <xdr:row>24</xdr:row>
      <xdr:rowOff>98971</xdr:rowOff>
    </xdr:from>
    <xdr:to>
      <xdr:col>5</xdr:col>
      <xdr:colOff>634034</xdr:colOff>
      <xdr:row>31</xdr:row>
      <xdr:rowOff>171451</xdr:rowOff>
    </xdr:to>
    <xdr:sp macro="" textlink="">
      <xdr:nvSpPr>
        <xdr:cNvPr id="37" name="Step" descr="Here’s how to use the fill handle in Excel:">
          <a:extLst>
            <a:ext uri="{FF2B5EF4-FFF2-40B4-BE49-F238E27FC236}">
              <a16:creationId xmlns:a16="http://schemas.microsoft.com/office/drawing/2014/main" id="{66782B78-3A8D-4CA3-AEDD-54E5436D9284}"/>
            </a:ext>
          </a:extLst>
        </xdr:cNvPr>
        <xdr:cNvSpPr txBox="1"/>
      </xdr:nvSpPr>
      <xdr:spPr>
        <a:xfrm>
          <a:off x="526440" y="4670971"/>
          <a:ext cx="3917594" cy="1405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 concreto los indicadores que conocerás son: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00" b="0" i="0" u="none" strike="noStrike" kern="0" cap="none" spc="0" normalizeH="0" baseline="0">
            <a:ln>
              <a:noFill/>
            </a:ln>
            <a:solidFill>
              <a:schemeClr val="tx1">
                <a:lumMod val="85000"/>
                <a:lumOff val="1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🔸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Productividad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análisis de tu utilidad.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🔸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Relación de gastos contra ventas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cuánto destinas de tus ingresos para cubrir tus gastos.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🔸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Gastos por obra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: análisis de gastos promedio de acuerdo al producto que más te solicitan.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85000"/>
                <a:lumOff val="1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282819</xdr:colOff>
      <xdr:row>44</xdr:row>
      <xdr:rowOff>104775</xdr:rowOff>
    </xdr:from>
    <xdr:to>
      <xdr:col>0</xdr:col>
      <xdr:colOff>642819</xdr:colOff>
      <xdr:row>46</xdr:row>
      <xdr:rowOff>83775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ED03307-E642-49D0-AD91-39F60676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19" y="8486775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46</xdr:row>
      <xdr:rowOff>71581</xdr:rowOff>
    </xdr:from>
    <xdr:to>
      <xdr:col>1</xdr:col>
      <xdr:colOff>39565</xdr:colOff>
      <xdr:row>48</xdr:row>
      <xdr:rowOff>9339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2FD68393-E5AE-4872-8B14-F407BA1DAA8F}"/>
            </a:ext>
          </a:extLst>
        </xdr:cNvPr>
        <xdr:cNvSpPr txBox="1"/>
      </xdr:nvSpPr>
      <xdr:spPr>
        <a:xfrm>
          <a:off x="76200" y="8834581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97447</xdr:colOff>
      <xdr:row>44</xdr:row>
      <xdr:rowOff>51402</xdr:rowOff>
    </xdr:from>
    <xdr:to>
      <xdr:col>1</xdr:col>
      <xdr:colOff>68873</xdr:colOff>
      <xdr:row>47</xdr:row>
      <xdr:rowOff>152811</xdr:rowOff>
    </xdr:to>
    <xdr:sp macro="" textlink="">
      <xdr:nvSpPr>
        <xdr:cNvPr id="44" name="Rectángulo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60C4A8-9DF8-4F14-B198-DDF98A2A660D}"/>
            </a:ext>
          </a:extLst>
        </xdr:cNvPr>
        <xdr:cNvSpPr/>
      </xdr:nvSpPr>
      <xdr:spPr>
        <a:xfrm>
          <a:off x="97447" y="8433402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402894</xdr:colOff>
      <xdr:row>44</xdr:row>
      <xdr:rowOff>110770</xdr:rowOff>
    </xdr:from>
    <xdr:to>
      <xdr:col>2</xdr:col>
      <xdr:colOff>894</xdr:colOff>
      <xdr:row>46</xdr:row>
      <xdr:rowOff>89770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8A4F0932-B594-4E07-8E55-0720EE4B1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657" y="8547199"/>
          <a:ext cx="358763" cy="362474"/>
        </a:xfrm>
        <a:prstGeom prst="rect">
          <a:avLst/>
        </a:prstGeom>
      </xdr:spPr>
    </xdr:pic>
    <xdr:clientData/>
  </xdr:twoCellAnchor>
  <xdr:twoCellAnchor>
    <xdr:from>
      <xdr:col>1</xdr:col>
      <xdr:colOff>119031</xdr:colOff>
      <xdr:row>46</xdr:row>
      <xdr:rowOff>77481</xdr:rowOff>
    </xdr:from>
    <xdr:to>
      <xdr:col>2</xdr:col>
      <xdr:colOff>298119</xdr:colOff>
      <xdr:row>48</xdr:row>
      <xdr:rowOff>34383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9C56983B-B3A2-4718-B105-D69295D69EB2}"/>
            </a:ext>
          </a:extLst>
        </xdr:cNvPr>
        <xdr:cNvSpPr txBox="1"/>
      </xdr:nvSpPr>
      <xdr:spPr>
        <a:xfrm>
          <a:off x="879794" y="8897384"/>
          <a:ext cx="939851" cy="3403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690197</xdr:colOff>
      <xdr:row>44</xdr:row>
      <xdr:rowOff>144028</xdr:rowOff>
    </xdr:from>
    <xdr:to>
      <xdr:col>6</xdr:col>
      <xdr:colOff>290147</xdr:colOff>
      <xdr:row>46</xdr:row>
      <xdr:rowOff>124978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07A04C0-D1DB-40E8-97A3-450D0CA90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197" y="8526028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408332</xdr:colOff>
      <xdr:row>35</xdr:row>
      <xdr:rowOff>114300</xdr:rowOff>
    </xdr:from>
    <xdr:to>
      <xdr:col>5</xdr:col>
      <xdr:colOff>733425</xdr:colOff>
      <xdr:row>39</xdr:row>
      <xdr:rowOff>179195</xdr:rowOff>
    </xdr:to>
    <xdr:sp macro="" textlink="">
      <xdr:nvSpPr>
        <xdr:cNvPr id="48" name="Step" descr="Here’s how to use the fill handle in Excel:">
          <a:extLst>
            <a:ext uri="{FF2B5EF4-FFF2-40B4-BE49-F238E27FC236}">
              <a16:creationId xmlns:a16="http://schemas.microsoft.com/office/drawing/2014/main" id="{150EEE6F-8C4F-455B-B69C-78E10C2E1140}"/>
            </a:ext>
          </a:extLst>
        </xdr:cNvPr>
        <xdr:cNvSpPr txBox="1"/>
      </xdr:nvSpPr>
      <xdr:spPr>
        <a:xfrm>
          <a:off x="408332" y="6781800"/>
          <a:ext cx="4135093" cy="826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del artista mostrado como ejemplo. Se omite su nombre y marca por motivos de confidencialidad.</a:t>
          </a:r>
        </a:p>
      </xdr:txBody>
    </xdr:sp>
    <xdr:clientData/>
  </xdr:twoCellAnchor>
  <xdr:twoCellAnchor>
    <xdr:from>
      <xdr:col>2</xdr:col>
      <xdr:colOff>152399</xdr:colOff>
      <xdr:row>39</xdr:row>
      <xdr:rowOff>38100</xdr:rowOff>
    </xdr:from>
    <xdr:to>
      <xdr:col>6</xdr:col>
      <xdr:colOff>38100</xdr:colOff>
      <xdr:row>42</xdr:row>
      <xdr:rowOff>112520</xdr:rowOff>
    </xdr:to>
    <xdr:sp macro="" textlink="">
      <xdr:nvSpPr>
        <xdr:cNvPr id="49" name="Step" descr="Here’s how to use the fill handle in Excel:">
          <a:extLst>
            <a:ext uri="{FF2B5EF4-FFF2-40B4-BE49-F238E27FC236}">
              <a16:creationId xmlns:a16="http://schemas.microsoft.com/office/drawing/2014/main" id="{E49CBF7D-210A-4AC3-996A-F57A9540C541}"/>
            </a:ext>
          </a:extLst>
        </xdr:cNvPr>
        <xdr:cNvSpPr txBox="1"/>
      </xdr:nvSpPr>
      <xdr:spPr>
        <a:xfrm>
          <a:off x="1676399" y="7467600"/>
          <a:ext cx="2933701" cy="64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371475</xdr:colOff>
      <xdr:row>39</xdr:row>
      <xdr:rowOff>112521</xdr:rowOff>
    </xdr:from>
    <xdr:to>
      <xdr:col>2</xdr:col>
      <xdr:colOff>47625</xdr:colOff>
      <xdr:row>41</xdr:row>
      <xdr:rowOff>179719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6B000E65-B8B5-4C02-9D76-6C41875A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7542021"/>
          <a:ext cx="1200150" cy="448198"/>
        </a:xfrm>
        <a:prstGeom prst="rect">
          <a:avLst/>
        </a:prstGeom>
      </xdr:spPr>
    </xdr:pic>
    <xdr:clientData/>
  </xdr:twoCellAnchor>
  <xdr:twoCellAnchor>
    <xdr:from>
      <xdr:col>3</xdr:col>
      <xdr:colOff>545119</xdr:colOff>
      <xdr:row>46</xdr:row>
      <xdr:rowOff>61231</xdr:rowOff>
    </xdr:from>
    <xdr:to>
      <xdr:col>5</xdr:col>
      <xdr:colOff>189029</xdr:colOff>
      <xdr:row>47</xdr:row>
      <xdr:rowOff>176996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A6484C86-31F2-45B1-92BA-52F0A33EB244}"/>
            </a:ext>
          </a:extLst>
        </xdr:cNvPr>
        <xdr:cNvSpPr txBox="1"/>
      </xdr:nvSpPr>
      <xdr:spPr>
        <a:xfrm>
          <a:off x="2831119" y="8824231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154048</xdr:colOff>
      <xdr:row>44</xdr:row>
      <xdr:rowOff>135234</xdr:rowOff>
    </xdr:from>
    <xdr:to>
      <xdr:col>4</xdr:col>
      <xdr:colOff>471116</xdr:colOff>
      <xdr:row>46</xdr:row>
      <xdr:rowOff>80232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810C50C2-8B65-4F9E-8049-D43493BB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202048" y="8517234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640368</xdr:colOff>
      <xdr:row>44</xdr:row>
      <xdr:rowOff>145958</xdr:rowOff>
    </xdr:from>
    <xdr:to>
      <xdr:col>5</xdr:col>
      <xdr:colOff>84586</xdr:colOff>
      <xdr:row>47</xdr:row>
      <xdr:rowOff>144339</xdr:rowOff>
    </xdr:to>
    <xdr:sp macro="" textlink="">
      <xdr:nvSpPr>
        <xdr:cNvPr id="53" name="Rectángulo 5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6A0EA72-FA38-4804-9460-9F189F7E8454}"/>
            </a:ext>
          </a:extLst>
        </xdr:cNvPr>
        <xdr:cNvSpPr/>
      </xdr:nvSpPr>
      <xdr:spPr>
        <a:xfrm>
          <a:off x="2926368" y="8527958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306337</xdr:colOff>
      <xdr:row>46</xdr:row>
      <xdr:rowOff>65396</xdr:rowOff>
    </xdr:from>
    <xdr:to>
      <xdr:col>3</xdr:col>
      <xdr:colOff>487312</xdr:colOff>
      <xdr:row>48</xdr:row>
      <xdr:rowOff>3154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BFA92814-354F-404F-ACD1-5B4103595DDD}"/>
            </a:ext>
          </a:extLst>
        </xdr:cNvPr>
        <xdr:cNvSpPr txBox="1"/>
      </xdr:nvSpPr>
      <xdr:spPr>
        <a:xfrm>
          <a:off x="1827863" y="8885299"/>
          <a:ext cx="941738" cy="321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392704</xdr:colOff>
      <xdr:row>44</xdr:row>
      <xdr:rowOff>26119</xdr:rowOff>
    </xdr:from>
    <xdr:to>
      <xdr:col>3</xdr:col>
      <xdr:colOff>364130</xdr:colOff>
      <xdr:row>47</xdr:row>
      <xdr:rowOff>127528</xdr:rowOff>
    </xdr:to>
    <xdr:sp macro="" textlink="">
      <xdr:nvSpPr>
        <xdr:cNvPr id="56" name="Rectángulo 5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0165F74-1E5F-4E5C-BD85-F55903D7F521}"/>
            </a:ext>
          </a:extLst>
        </xdr:cNvPr>
        <xdr:cNvSpPr/>
      </xdr:nvSpPr>
      <xdr:spPr>
        <a:xfrm>
          <a:off x="1914230" y="8462548"/>
          <a:ext cx="732189" cy="67662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221635</xdr:colOff>
      <xdr:row>44</xdr:row>
      <xdr:rowOff>47558</xdr:rowOff>
    </xdr:from>
    <xdr:to>
      <xdr:col>2</xdr:col>
      <xdr:colOff>193061</xdr:colOff>
      <xdr:row>47</xdr:row>
      <xdr:rowOff>148967</xdr:rowOff>
    </xdr:to>
    <xdr:sp macro="" textlink="">
      <xdr:nvSpPr>
        <xdr:cNvPr id="57" name="Rectángulo 5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2F8DB33-96BB-47A6-9D8B-574F4C90D37D}"/>
            </a:ext>
          </a:extLst>
        </xdr:cNvPr>
        <xdr:cNvSpPr/>
      </xdr:nvSpPr>
      <xdr:spPr>
        <a:xfrm>
          <a:off x="982398" y="8483987"/>
          <a:ext cx="732189" cy="676620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156796</xdr:colOff>
      <xdr:row>46</xdr:row>
      <xdr:rowOff>61231</xdr:rowOff>
    </xdr:from>
    <xdr:to>
      <xdr:col>7</xdr:col>
      <xdr:colOff>90854</xdr:colOff>
      <xdr:row>47</xdr:row>
      <xdr:rowOff>176996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73943E68-2BEE-4A3E-B0AE-E12DA172173D}"/>
            </a:ext>
          </a:extLst>
        </xdr:cNvPr>
        <xdr:cNvSpPr txBox="1"/>
      </xdr:nvSpPr>
      <xdr:spPr>
        <a:xfrm>
          <a:off x="3966796" y="8824231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8283</xdr:colOff>
      <xdr:row>113</xdr:row>
      <xdr:rowOff>145771</xdr:rowOff>
    </xdr:from>
    <xdr:to>
      <xdr:col>9</xdr:col>
      <xdr:colOff>619125</xdr:colOff>
      <xdr:row>120</xdr:row>
      <xdr:rowOff>161925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818283" y="22224721"/>
          <a:ext cx="5163792" cy="14353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Para este ejemplo, en Septiembre de 2023 el costo promedio para crear una obra (para este artista) es de $1,693, lo que es $183 más costoso que en Abril de 2023; en términos macroeconómicos representa 12.12% más de costo a tiempos actuales para generar una obra con características similares.</a:t>
          </a:r>
        </a:p>
        <a:p>
          <a:endParaRPr lang="es-ES" sz="1100"/>
        </a:p>
        <a:p>
          <a:r>
            <a:rPr lang="es-ES" sz="1100"/>
            <a:t>Te sirv</a:t>
          </a:r>
          <a:r>
            <a:rPr lang="es-ES" sz="1100" baseline="0"/>
            <a:t>e para determinar cuándo elevar tus precios para ganar la misma utilidad con el paso del tiempo y para analizar la variación de la inflación interna de tu negocio.</a:t>
          </a:r>
          <a:endParaRPr lang="es-ES" sz="1100"/>
        </a:p>
      </xdr:txBody>
    </xdr:sp>
    <xdr:clientData/>
  </xdr:twoCellAnchor>
  <xdr:twoCellAnchor>
    <xdr:from>
      <xdr:col>0</xdr:col>
      <xdr:colOff>209550</xdr:colOff>
      <xdr:row>77</xdr:row>
      <xdr:rowOff>99388</xdr:rowOff>
    </xdr:from>
    <xdr:to>
      <xdr:col>7</xdr:col>
      <xdr:colOff>25533</xdr:colOff>
      <xdr:row>85</xdr:row>
      <xdr:rowOff>142875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09550" y="14977438"/>
          <a:ext cx="5969133" cy="1567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este ejemplo, en septiembre de 2023 su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 de Gastos y Utilidad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 de 88.66%, lo que significa que de cada $100 de utilidad destina $88.66 para cubrir sus gastos.</a:t>
          </a:r>
        </a:p>
        <a:p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recomienda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contemples reducir de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a 2%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 mes este indicador. La manera más práctica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llevarlo a cabo es que vendas una obra adicional al mes de lo que es tu promedio de piezas, sin que esto influya en el incremento de gastos; ejemplo: si vendes una obra extra (como un retrato al óleo) esto no influye por decir en el pago de la renta de tu casa, pero si necesitas comprar o rentar una caladora para efectuar cierto proceso, esto afectará tu indicador.</a:t>
          </a:r>
          <a:endParaRPr lang="es-ES" sz="1100"/>
        </a:p>
      </xdr:txBody>
    </xdr:sp>
    <xdr:clientData/>
  </xdr:twoCellAnchor>
  <xdr:twoCellAnchor>
    <xdr:from>
      <xdr:col>0</xdr:col>
      <xdr:colOff>138393</xdr:colOff>
      <xdr:row>27</xdr:row>
      <xdr:rowOff>73028</xdr:rowOff>
    </xdr:from>
    <xdr:to>
      <xdr:col>6</xdr:col>
      <xdr:colOff>749493</xdr:colOff>
      <xdr:row>32</xdr:row>
      <xdr:rowOff>114299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38393" y="5378453"/>
          <a:ext cx="5983200" cy="9937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Para este ejemplo, en septiembre de 2023 su </a:t>
          </a:r>
          <a:r>
            <a:rPr lang="es-ES" sz="1100" b="1" baseline="0"/>
            <a:t>Productividad</a:t>
          </a:r>
          <a:r>
            <a:rPr lang="es-ES" sz="1100" baseline="0"/>
            <a:t> es de 86.22%, lo que significa que genera una utilidad de $86.22 por cada $100 de venta.</a:t>
          </a:r>
        </a:p>
        <a:p>
          <a:endParaRPr lang="es-ES" sz="1100" baseline="0"/>
        </a:p>
        <a:p>
          <a:r>
            <a:rPr lang="es-ES" sz="1100"/>
            <a:t>Se recomienda que</a:t>
          </a:r>
          <a:r>
            <a:rPr lang="es-ES" sz="1100" baseline="0"/>
            <a:t> tu Productividad mínima mensual sea del </a:t>
          </a:r>
          <a:r>
            <a:rPr lang="es-ES" sz="1100" b="1" baseline="0"/>
            <a:t>30%</a:t>
          </a:r>
          <a:r>
            <a:rPr lang="es-ES" sz="1100" baseline="0"/>
            <a:t> (entre más alto mucho mejor), lo que te encamina con el paso de los meses a tener un negocio rentable.</a:t>
          </a:r>
          <a:endParaRPr lang="es-ES" sz="1100"/>
        </a:p>
      </xdr:txBody>
    </xdr:sp>
    <xdr:clientData/>
  </xdr:twoCellAnchor>
  <xdr:twoCellAnchor>
    <xdr:from>
      <xdr:col>0</xdr:col>
      <xdr:colOff>142873</xdr:colOff>
      <xdr:row>16</xdr:row>
      <xdr:rowOff>16809</xdr:rowOff>
    </xdr:from>
    <xdr:to>
      <xdr:col>6</xdr:col>
      <xdr:colOff>752474</xdr:colOff>
      <xdr:row>26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428302</xdr:colOff>
      <xdr:row>16</xdr:row>
      <xdr:rowOff>87871</xdr:rowOff>
    </xdr:from>
    <xdr:ext cx="1819024" cy="3112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4238302" y="3297796"/>
              <a:ext cx="1819024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900" b="0" i="1">
                        <a:solidFill>
                          <a:srgbClr val="7C062B"/>
                        </a:solidFill>
                        <a:latin typeface="Cambria Math" panose="02040503050406030204" pitchFamily="18" charset="0"/>
                      </a:rPr>
                      <m:t>𝑃𝑟𝑜𝑑𝑢𝑐𝑡𝑖𝑣𝑖𝑑𝑎𝑑</m:t>
                    </m:r>
                    <m:r>
                      <a:rPr lang="es-ES" sz="900" i="1">
                        <a:solidFill>
                          <a:srgbClr val="7C062B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" sz="900" i="1">
                            <a:solidFill>
                              <a:srgbClr val="7C062B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90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𝑈𝑡𝑖𝑙𝑖𝑑𝑎𝑑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𝑛𝑒𝑡𝑎</m:t>
                            </m:r>
                          </m:num>
                          <m:den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𝑉𝑒𝑛𝑡𝑎𝑠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𝑡𝑜𝑡𝑎𝑙𝑒𝑠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900">
                <a:solidFill>
                  <a:srgbClr val="7C062B"/>
                </a:solidFill>
              </a:endParaRP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4238302" y="3297796"/>
              <a:ext cx="1819024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900" b="0" i="0">
                  <a:solidFill>
                    <a:srgbClr val="7C062B"/>
                  </a:solidFill>
                  <a:latin typeface="Cambria Math" panose="02040503050406030204" pitchFamily="18" charset="0"/>
                </a:rPr>
                <a:t>𝑃𝑟𝑜𝑑𝑢𝑐𝑡𝑖𝑣𝑖𝑑𝑎𝑑</a:t>
              </a:r>
              <a:r>
                <a:rPr lang="es-ES" sz="900" i="0">
                  <a:solidFill>
                    <a:srgbClr val="7C062B"/>
                  </a:solidFill>
                  <a:latin typeface="Cambria Math" panose="02040503050406030204" pitchFamily="18" charset="0"/>
                </a:rPr>
                <a:t>=((</a:t>
              </a:r>
              <a:r>
                <a:rPr lang="es-ES" sz="900" b="0" i="0">
                  <a:solidFill>
                    <a:srgbClr val="7C062B"/>
                  </a:solidFill>
                  <a:latin typeface="Cambria Math" panose="02040503050406030204" pitchFamily="18" charset="0"/>
                </a:rPr>
                <a:t>𝑈𝑡𝑖𝑙𝑖𝑑𝑎𝑑 𝑛𝑒𝑡𝑎)/(𝑉𝑒𝑛𝑡𝑎𝑠 𝑡𝑜𝑡𝑎𝑙𝑒𝑠))</a:t>
              </a:r>
              <a:endParaRPr lang="es-ES" sz="900">
                <a:solidFill>
                  <a:srgbClr val="7C062B"/>
                </a:solidFill>
              </a:endParaRPr>
            </a:p>
          </xdr:txBody>
        </xdr:sp>
      </mc:Fallback>
    </mc:AlternateContent>
    <xdr:clientData/>
  </xdr:oneCellAnchor>
  <xdr:twoCellAnchor>
    <xdr:from>
      <xdr:col>4</xdr:col>
      <xdr:colOff>9524</xdr:colOff>
      <xdr:row>95</xdr:row>
      <xdr:rowOff>197224</xdr:rowOff>
    </xdr:from>
    <xdr:to>
      <xdr:col>9</xdr:col>
      <xdr:colOff>619125</xdr:colOff>
      <xdr:row>113</xdr:row>
      <xdr:rowOff>76199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65</xdr:row>
      <xdr:rowOff>111501</xdr:rowOff>
    </xdr:from>
    <xdr:to>
      <xdr:col>7</xdr:col>
      <xdr:colOff>28574</xdr:colOff>
      <xdr:row>77</xdr:row>
      <xdr:rowOff>28575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651859</xdr:colOff>
      <xdr:row>65</xdr:row>
      <xdr:rowOff>173037</xdr:rowOff>
    </xdr:from>
    <xdr:ext cx="713208" cy="3112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5242909" y="12765087"/>
              <a:ext cx="713208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900" i="1">
                        <a:solidFill>
                          <a:schemeClr val="accent5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" sz="900" i="1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90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sz="900" b="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𝐺𝑎𝑠𝑡𝑜𝑠</m:t>
                            </m:r>
                          </m:num>
                          <m:den>
                            <m:r>
                              <a:rPr lang="es-MX" sz="900" b="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𝑈𝑡𝑖𝑙𝑖𝑑𝑎𝑑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900">
                <a:solidFill>
                  <a:schemeClr val="accent5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SpPr txBox="1"/>
          </xdr:nvSpPr>
          <xdr:spPr>
            <a:xfrm>
              <a:off x="5242909" y="12765087"/>
              <a:ext cx="713208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90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=(</a:t>
              </a:r>
              <a:r>
                <a:rPr lang="es-ES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𝐺𝑎𝑠𝑡𝑜𝑠/</a:t>
              </a:r>
              <a:r>
                <a:rPr lang="es-MX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𝑈𝑡𝑖𝑙𝑖𝑑𝑎𝑑</a:t>
              </a:r>
              <a:r>
                <a:rPr lang="es-ES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)</a:t>
              </a:r>
              <a:endParaRPr lang="es-ES" sz="900">
                <a:solidFill>
                  <a:schemeClr val="accent5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152400</xdr:colOff>
      <xdr:row>0</xdr:row>
      <xdr:rowOff>66675</xdr:rowOff>
    </xdr:from>
    <xdr:ext cx="371475" cy="371475"/>
    <xdr:pic>
      <xdr:nvPicPr>
        <xdr:cNvPr id="4" name="Imagen 3">
          <a:extLst>
            <a:ext uri="{FF2B5EF4-FFF2-40B4-BE49-F238E27FC236}">
              <a16:creationId xmlns:a16="http://schemas.microsoft.com/office/drawing/2014/main" id="{2ABC34D9-94D4-4979-BC66-613DC7286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66675"/>
          <a:ext cx="371475" cy="3714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8283</xdr:colOff>
      <xdr:row>113</xdr:row>
      <xdr:rowOff>145771</xdr:rowOff>
    </xdr:from>
    <xdr:to>
      <xdr:col>9</xdr:col>
      <xdr:colOff>619125</xdr:colOff>
      <xdr:row>119</xdr:row>
      <xdr:rowOff>200025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2C309BF-912B-4E6D-9006-C8811D6F25F2}"/>
            </a:ext>
          </a:extLst>
        </xdr:cNvPr>
        <xdr:cNvSpPr txBox="1"/>
      </xdr:nvSpPr>
      <xdr:spPr>
        <a:xfrm>
          <a:off x="3818283" y="22224721"/>
          <a:ext cx="5163792" cy="1263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Determina tanto en precio como en porcentaje, el incremento o reducción de lo que te cuesta en promedio producir una obra, en comparación de hace un mes contra hace 6 meses.</a:t>
          </a:r>
        </a:p>
        <a:p>
          <a:endParaRPr lang="es-ES" sz="1100"/>
        </a:p>
        <a:p>
          <a:r>
            <a:rPr lang="es-ES" sz="1100"/>
            <a:t>Te sirv</a:t>
          </a:r>
          <a:r>
            <a:rPr lang="es-ES" sz="1100" baseline="0"/>
            <a:t>e para determinar cuándo elevar tus precios para ganar la misma utilidad con el paso del tiempo y para analizar la variación de la inflación interna de tu negocio.</a:t>
          </a:r>
          <a:endParaRPr lang="es-ES" sz="1100"/>
        </a:p>
      </xdr:txBody>
    </xdr:sp>
    <xdr:clientData/>
  </xdr:twoCellAnchor>
  <xdr:twoCellAnchor>
    <xdr:from>
      <xdr:col>0</xdr:col>
      <xdr:colOff>209550</xdr:colOff>
      <xdr:row>77</xdr:row>
      <xdr:rowOff>99388</xdr:rowOff>
    </xdr:from>
    <xdr:to>
      <xdr:col>7</xdr:col>
      <xdr:colOff>25533</xdr:colOff>
      <xdr:row>85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636E70-51F7-4238-87FB-9EF9BF49F9C4}"/>
            </a:ext>
          </a:extLst>
        </xdr:cNvPr>
        <xdr:cNvSpPr txBox="1"/>
      </xdr:nvSpPr>
      <xdr:spPr>
        <a:xfrm>
          <a:off x="209550" y="15167938"/>
          <a:ext cx="5969133" cy="1567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Determina de cada $100 de utilidad cuánto destinas para cubrir tus gastos.</a:t>
          </a:r>
        </a:p>
        <a:p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recomienda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contemples reducir de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a 2%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cada mes este indicador. La manera más práctica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llevarlo a cabo es que vendas una obra adicional al mes de lo que es tu promedio de piezas, sin que esto influya en el incremento de gastos; ejemplo: si vendes una obra extra (como un retrato al óleo) esto no influye por decir en el pago de la renta de tu casa, pero si necesitas comprar o rentar una caladora para efectuar cierto proceso, esto afectará tu indicador.</a:t>
          </a:r>
          <a:endParaRPr lang="es-ES" sz="1100"/>
        </a:p>
      </xdr:txBody>
    </xdr:sp>
    <xdr:clientData/>
  </xdr:twoCellAnchor>
  <xdr:twoCellAnchor>
    <xdr:from>
      <xdr:col>0</xdr:col>
      <xdr:colOff>138393</xdr:colOff>
      <xdr:row>27</xdr:row>
      <xdr:rowOff>73028</xdr:rowOff>
    </xdr:from>
    <xdr:to>
      <xdr:col>6</xdr:col>
      <xdr:colOff>749493</xdr:colOff>
      <xdr:row>32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E60AB4D-E3F9-4582-A90B-DFE6D07B955C}"/>
            </a:ext>
          </a:extLst>
        </xdr:cNvPr>
        <xdr:cNvSpPr txBox="1"/>
      </xdr:nvSpPr>
      <xdr:spPr>
        <a:xfrm>
          <a:off x="138393" y="5473703"/>
          <a:ext cx="5983200" cy="9937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Interpretación</a:t>
          </a:r>
          <a:r>
            <a:rPr lang="es-ES" sz="1100"/>
            <a:t>.</a:t>
          </a:r>
          <a:r>
            <a:rPr lang="es-ES" sz="1100" baseline="0"/>
            <a:t> Determina cuánto generas de utilidad por cada $100 de ventas.</a:t>
          </a:r>
        </a:p>
        <a:p>
          <a:endParaRPr lang="es-ES" sz="1100" baseline="0"/>
        </a:p>
        <a:p>
          <a:r>
            <a:rPr lang="es-ES" sz="1100"/>
            <a:t>Se recomienda que</a:t>
          </a:r>
          <a:r>
            <a:rPr lang="es-ES" sz="1100" baseline="0"/>
            <a:t> tu Productividad mínima mensual sea del </a:t>
          </a:r>
          <a:r>
            <a:rPr lang="es-ES" sz="1100" b="1" baseline="0"/>
            <a:t>30%</a:t>
          </a:r>
          <a:r>
            <a:rPr lang="es-ES" sz="1100" baseline="0"/>
            <a:t> (entre más alto mucho mejor), lo que te encamina con el paso de los meses a tener un negocio rentable.</a:t>
          </a:r>
          <a:endParaRPr lang="es-ES" sz="1100"/>
        </a:p>
      </xdr:txBody>
    </xdr:sp>
    <xdr:clientData/>
  </xdr:twoCellAnchor>
  <xdr:twoCellAnchor>
    <xdr:from>
      <xdr:col>0</xdr:col>
      <xdr:colOff>142873</xdr:colOff>
      <xdr:row>16</xdr:row>
      <xdr:rowOff>16809</xdr:rowOff>
    </xdr:from>
    <xdr:to>
      <xdr:col>6</xdr:col>
      <xdr:colOff>752474</xdr:colOff>
      <xdr:row>26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1F7994-DC52-4E55-A5C2-E302A29E9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428302</xdr:colOff>
      <xdr:row>16</xdr:row>
      <xdr:rowOff>87871</xdr:rowOff>
    </xdr:from>
    <xdr:ext cx="1819024" cy="3112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6C7B2A1-49B0-4CF6-9BB5-455F3B831746}"/>
                </a:ext>
              </a:extLst>
            </xdr:cNvPr>
            <xdr:cNvSpPr txBox="1"/>
          </xdr:nvSpPr>
          <xdr:spPr>
            <a:xfrm>
              <a:off x="4238302" y="3393046"/>
              <a:ext cx="1819024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900" b="0" i="1">
                        <a:solidFill>
                          <a:srgbClr val="7C062B"/>
                        </a:solidFill>
                        <a:latin typeface="Cambria Math" panose="02040503050406030204" pitchFamily="18" charset="0"/>
                      </a:rPr>
                      <m:t>𝑃𝑟𝑜𝑑𝑢𝑐𝑡𝑖𝑣𝑖𝑑𝑎𝑑</m:t>
                    </m:r>
                    <m:r>
                      <a:rPr lang="es-ES" sz="900" i="1">
                        <a:solidFill>
                          <a:srgbClr val="7C062B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" sz="900" i="1">
                            <a:solidFill>
                              <a:srgbClr val="7C062B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90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𝑈𝑡𝑖𝑙𝑖𝑑𝑎𝑑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𝑛𝑒𝑡𝑎</m:t>
                            </m:r>
                          </m:num>
                          <m:den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𝑉𝑒𝑛𝑡𝑎𝑠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900" b="0" i="1">
                                <a:solidFill>
                                  <a:srgbClr val="7C062B"/>
                                </a:solidFill>
                                <a:latin typeface="Cambria Math" panose="02040503050406030204" pitchFamily="18" charset="0"/>
                              </a:rPr>
                              <m:t>𝑡𝑜𝑡𝑎𝑙𝑒𝑠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900">
                <a:solidFill>
                  <a:srgbClr val="7C062B"/>
                </a:solidFill>
              </a:endParaRP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6C7B2A1-49B0-4CF6-9BB5-455F3B831746}"/>
                </a:ext>
              </a:extLst>
            </xdr:cNvPr>
            <xdr:cNvSpPr txBox="1"/>
          </xdr:nvSpPr>
          <xdr:spPr>
            <a:xfrm>
              <a:off x="4238302" y="3393046"/>
              <a:ext cx="1819024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900" b="0" i="0">
                  <a:solidFill>
                    <a:srgbClr val="7C062B"/>
                  </a:solidFill>
                  <a:latin typeface="Cambria Math" panose="02040503050406030204" pitchFamily="18" charset="0"/>
                </a:rPr>
                <a:t>𝑃𝑟𝑜𝑑𝑢𝑐𝑡𝑖𝑣𝑖𝑑𝑎𝑑</a:t>
              </a:r>
              <a:r>
                <a:rPr lang="es-ES" sz="900" i="0">
                  <a:solidFill>
                    <a:srgbClr val="7C062B"/>
                  </a:solidFill>
                  <a:latin typeface="Cambria Math" panose="02040503050406030204" pitchFamily="18" charset="0"/>
                </a:rPr>
                <a:t>=((</a:t>
              </a:r>
              <a:r>
                <a:rPr lang="es-ES" sz="900" b="0" i="0">
                  <a:solidFill>
                    <a:srgbClr val="7C062B"/>
                  </a:solidFill>
                  <a:latin typeface="Cambria Math" panose="02040503050406030204" pitchFamily="18" charset="0"/>
                </a:rPr>
                <a:t>𝑈𝑡𝑖𝑙𝑖𝑑𝑎𝑑 𝑛𝑒𝑡𝑎)/(𝑉𝑒𝑛𝑡𝑎𝑠 𝑡𝑜𝑡𝑎𝑙𝑒𝑠))</a:t>
              </a:r>
              <a:endParaRPr lang="es-ES" sz="900">
                <a:solidFill>
                  <a:srgbClr val="7C062B"/>
                </a:solidFill>
              </a:endParaRPr>
            </a:p>
          </xdr:txBody>
        </xdr:sp>
      </mc:Fallback>
    </mc:AlternateContent>
    <xdr:clientData/>
  </xdr:oneCellAnchor>
  <xdr:twoCellAnchor>
    <xdr:from>
      <xdr:col>4</xdr:col>
      <xdr:colOff>9524</xdr:colOff>
      <xdr:row>95</xdr:row>
      <xdr:rowOff>197224</xdr:rowOff>
    </xdr:from>
    <xdr:to>
      <xdr:col>9</xdr:col>
      <xdr:colOff>619125</xdr:colOff>
      <xdr:row>113</xdr:row>
      <xdr:rowOff>76199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DA1EC29-1592-41A8-B84C-45C6D9703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65</xdr:row>
      <xdr:rowOff>111501</xdr:rowOff>
    </xdr:from>
    <xdr:to>
      <xdr:col>7</xdr:col>
      <xdr:colOff>28574</xdr:colOff>
      <xdr:row>77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D23BF87-AF13-498A-B0E5-E32D90F73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</xdr:col>
      <xdr:colOff>651859</xdr:colOff>
      <xdr:row>65</xdr:row>
      <xdr:rowOff>173037</xdr:rowOff>
    </xdr:from>
    <xdr:ext cx="713208" cy="3112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110931A-91D0-4FAB-884E-C80C212F58D0}"/>
                </a:ext>
              </a:extLst>
            </xdr:cNvPr>
            <xdr:cNvSpPr txBox="1"/>
          </xdr:nvSpPr>
          <xdr:spPr>
            <a:xfrm>
              <a:off x="5242909" y="12955587"/>
              <a:ext cx="713208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900" i="1">
                        <a:solidFill>
                          <a:schemeClr val="accent5">
                            <a:lumMod val="50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ES" sz="900" i="1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ES" sz="90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ES" sz="900" b="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𝐺𝑎𝑠𝑡𝑜𝑠</m:t>
                            </m:r>
                          </m:num>
                          <m:den>
                            <m:r>
                              <a:rPr lang="es-MX" sz="900" b="0" i="1">
                                <a:solidFill>
                                  <a:schemeClr val="accent5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𝑈𝑡𝑖𝑙𝑖𝑑𝑎𝑑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s-ES" sz="900">
                <a:solidFill>
                  <a:schemeClr val="accent5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D110931A-91D0-4FAB-884E-C80C212F58D0}"/>
                </a:ext>
              </a:extLst>
            </xdr:cNvPr>
            <xdr:cNvSpPr txBox="1"/>
          </xdr:nvSpPr>
          <xdr:spPr>
            <a:xfrm>
              <a:off x="5242909" y="12955587"/>
              <a:ext cx="713208" cy="3112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ES" sz="90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=(</a:t>
              </a:r>
              <a:r>
                <a:rPr lang="es-ES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𝐺𝑎𝑠𝑡𝑜𝑠/</a:t>
              </a:r>
              <a:r>
                <a:rPr lang="es-MX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𝑈𝑡𝑖𝑙𝑖𝑑𝑎𝑑</a:t>
              </a:r>
              <a:r>
                <a:rPr lang="es-ES" sz="900" b="0" i="0">
                  <a:solidFill>
                    <a:schemeClr val="accent5">
                      <a:lumMod val="50000"/>
                    </a:schemeClr>
                  </a:solidFill>
                  <a:latin typeface="Cambria Math" panose="02040503050406030204" pitchFamily="18" charset="0"/>
                </a:rPr>
                <a:t>)</a:t>
              </a:r>
              <a:endParaRPr lang="es-ES" sz="900">
                <a:solidFill>
                  <a:schemeClr val="accent5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152400</xdr:colOff>
      <xdr:row>0</xdr:row>
      <xdr:rowOff>66675</xdr:rowOff>
    </xdr:from>
    <xdr:ext cx="371475" cy="371475"/>
    <xdr:pic>
      <xdr:nvPicPr>
        <xdr:cNvPr id="10" name="Imagen 9">
          <a:extLst>
            <a:ext uri="{FF2B5EF4-FFF2-40B4-BE49-F238E27FC236}">
              <a16:creationId xmlns:a16="http://schemas.microsoft.com/office/drawing/2014/main" id="{A73B74E1-C091-4354-B53F-BA07FE6F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66675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39997558519241921"/>
  </sheetPr>
  <dimension ref="A1:G49"/>
  <sheetViews>
    <sheetView tabSelected="1" zoomScaleNormal="100" workbookViewId="0">
      <selection activeCell="A6" sqref="A6"/>
    </sheetView>
  </sheetViews>
  <sheetFormatPr baseColWidth="10" defaultRowHeight="15" x14ac:dyDescent="0.25"/>
  <sheetData>
    <row r="1" spans="1:7" x14ac:dyDescent="0.25">
      <c r="A1" s="2"/>
      <c r="B1" s="2"/>
      <c r="C1" s="2"/>
      <c r="D1" s="2"/>
      <c r="E1" s="2"/>
      <c r="F1" s="2"/>
      <c r="G1" s="3"/>
    </row>
    <row r="2" spans="1:7" x14ac:dyDescent="0.25">
      <c r="A2" s="2"/>
      <c r="B2" s="2"/>
      <c r="C2" s="2"/>
      <c r="D2" s="2"/>
      <c r="E2" s="2"/>
      <c r="F2" s="2"/>
      <c r="G2" s="3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2"/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  <row r="26" spans="1:7" x14ac:dyDescent="0.25">
      <c r="A26" s="3"/>
      <c r="B26" s="3"/>
      <c r="C26" s="3"/>
      <c r="D26" s="3"/>
      <c r="E26" s="3"/>
      <c r="F26" s="3"/>
      <c r="G26" s="3"/>
    </row>
    <row r="27" spans="1:7" x14ac:dyDescent="0.25">
      <c r="A27" s="3"/>
      <c r="B27" s="3"/>
      <c r="C27" s="3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3"/>
      <c r="F36" s="3"/>
      <c r="G36" s="3"/>
    </row>
    <row r="37" spans="1:7" ht="15" customHeight="1" x14ac:dyDescent="0.25">
      <c r="A37" s="3"/>
      <c r="B37" s="3"/>
      <c r="C37" s="3"/>
      <c r="D37" s="3"/>
      <c r="E37" s="3"/>
      <c r="F37" s="3"/>
      <c r="G37" s="3"/>
    </row>
    <row r="38" spans="1:7" ht="15" customHeight="1" x14ac:dyDescent="0.25">
      <c r="A38" s="3"/>
      <c r="B38" s="3"/>
      <c r="C38" s="3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>
      <c r="A40" s="3"/>
      <c r="B40" s="3"/>
      <c r="C40" s="3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3"/>
      <c r="F41" s="3"/>
      <c r="G41" s="3"/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47E21"/>
  </sheetPr>
  <dimension ref="A1:G122"/>
  <sheetViews>
    <sheetView showGridLines="0" topLeftCell="A3" zoomScaleNormal="100" workbookViewId="0">
      <selection activeCell="B3" sqref="B3"/>
    </sheetView>
  </sheetViews>
  <sheetFormatPr baseColWidth="10" defaultRowHeight="15" x14ac:dyDescent="0.25"/>
  <cols>
    <col min="1" max="1" width="22" customWidth="1"/>
    <col min="2" max="7" width="11.7109375" customWidth="1"/>
    <col min="8" max="8" width="7.85546875" customWidth="1"/>
    <col min="9" max="9" width="25.28515625" customWidth="1"/>
    <col min="10" max="10" width="10" customWidth="1"/>
    <col min="11" max="11" width="12.5703125" bestFit="1" customWidth="1"/>
  </cols>
  <sheetData>
    <row r="1" spans="1:7" ht="23.25" x14ac:dyDescent="0.25">
      <c r="A1" s="13" t="s">
        <v>6</v>
      </c>
      <c r="B1" s="10"/>
      <c r="C1" s="11"/>
      <c r="D1" s="11"/>
      <c r="E1" s="11"/>
    </row>
    <row r="2" spans="1:7" ht="15.75" thickBot="1" x14ac:dyDescent="0.3">
      <c r="A2" s="14" t="s">
        <v>7</v>
      </c>
      <c r="B2" s="12"/>
      <c r="C2" s="12"/>
      <c r="D2" s="12"/>
      <c r="E2" s="12"/>
    </row>
    <row r="3" spans="1:7" x14ac:dyDescent="0.25">
      <c r="A3" s="1"/>
      <c r="B3" s="1"/>
      <c r="C3" s="1"/>
      <c r="D3" s="1"/>
    </row>
    <row r="4" spans="1:7" ht="16.5" x14ac:dyDescent="0.3">
      <c r="A4" s="7"/>
      <c r="B4" s="1"/>
      <c r="C4" s="1"/>
      <c r="D4" s="1"/>
    </row>
    <row r="5" spans="1:7" ht="16.5" x14ac:dyDescent="0.3">
      <c r="A5" s="7"/>
      <c r="B5" s="1"/>
      <c r="C5" s="1"/>
      <c r="D5" s="1"/>
    </row>
    <row r="6" spans="1:7" ht="20.25" customHeight="1" x14ac:dyDescent="0.25">
      <c r="A6" s="26" t="s">
        <v>1</v>
      </c>
      <c r="B6" s="25"/>
      <c r="C6" s="25"/>
      <c r="D6" s="25"/>
      <c r="E6" s="25"/>
      <c r="F6" s="25"/>
      <c r="G6" s="25"/>
    </row>
    <row r="7" spans="1:7" ht="9" customHeight="1" x14ac:dyDescent="0.25">
      <c r="A7" s="9"/>
    </row>
    <row r="8" spans="1:7" ht="16.5" x14ac:dyDescent="0.3">
      <c r="A8" s="8" t="s">
        <v>9</v>
      </c>
    </row>
    <row r="9" spans="1:7" ht="16.5" x14ac:dyDescent="0.3">
      <c r="A9" s="7" t="s">
        <v>8</v>
      </c>
    </row>
    <row r="10" spans="1:7" ht="16.5" x14ac:dyDescent="0.3">
      <c r="A10" s="8"/>
    </row>
    <row r="11" spans="1:7" ht="17.25" thickBot="1" x14ac:dyDescent="0.35">
      <c r="A11" s="8"/>
    </row>
    <row r="12" spans="1:7" ht="15.75" thickBot="1" x14ac:dyDescent="0.3">
      <c r="A12" s="18"/>
      <c r="B12" s="19">
        <v>45017</v>
      </c>
      <c r="C12" s="15">
        <v>45047</v>
      </c>
      <c r="D12" s="15">
        <v>45078</v>
      </c>
      <c r="E12" s="15">
        <v>45108</v>
      </c>
      <c r="F12" s="15">
        <v>45139</v>
      </c>
      <c r="G12" s="20">
        <v>45170</v>
      </c>
    </row>
    <row r="13" spans="1:7" x14ac:dyDescent="0.25">
      <c r="A13" s="23" t="s">
        <v>3</v>
      </c>
      <c r="B13" s="16">
        <v>28850</v>
      </c>
      <c r="C13" s="16">
        <v>25450</v>
      </c>
      <c r="D13" s="16">
        <v>28240</v>
      </c>
      <c r="E13" s="16">
        <v>28830</v>
      </c>
      <c r="F13" s="16">
        <v>26550</v>
      </c>
      <c r="G13" s="21">
        <v>26530</v>
      </c>
    </row>
    <row r="14" spans="1:7" ht="15.75" thickBot="1" x14ac:dyDescent="0.3">
      <c r="A14" s="24" t="s">
        <v>5</v>
      </c>
      <c r="B14" s="17">
        <v>20355</v>
      </c>
      <c r="C14" s="17">
        <v>20875</v>
      </c>
      <c r="D14" s="17">
        <v>21118</v>
      </c>
      <c r="E14" s="17">
        <v>21685</v>
      </c>
      <c r="F14" s="17">
        <v>20890</v>
      </c>
      <c r="G14" s="22">
        <v>22875</v>
      </c>
    </row>
    <row r="15" spans="1:7" ht="15.75" thickBot="1" x14ac:dyDescent="0.3">
      <c r="A15" s="37" t="s">
        <v>1</v>
      </c>
      <c r="B15" s="38">
        <f>B14/B13</f>
        <v>0.70554592720970533</v>
      </c>
      <c r="C15" s="38">
        <f t="shared" ref="C15:G15" si="0">C14/C13</f>
        <v>0.82023575638506874</v>
      </c>
      <c r="D15" s="38">
        <f t="shared" si="0"/>
        <v>0.74780453257790369</v>
      </c>
      <c r="E15" s="38">
        <f t="shared" si="0"/>
        <v>0.75216788067984741</v>
      </c>
      <c r="F15" s="38">
        <f t="shared" si="0"/>
        <v>0.78681732580037667</v>
      </c>
      <c r="G15" s="39">
        <f t="shared" si="0"/>
        <v>0.86223143611006403</v>
      </c>
    </row>
    <row r="16" spans="1:7" x14ac:dyDescent="0.25">
      <c r="A16" s="5"/>
    </row>
    <row r="19" spans="1:5" x14ac:dyDescent="0.25">
      <c r="C19" s="6"/>
      <c r="D19" s="6"/>
      <c r="E19" s="6"/>
    </row>
    <row r="20" spans="1:5" x14ac:dyDescent="0.25">
      <c r="C20" s="6"/>
      <c r="D20" s="6"/>
      <c r="E20" s="6"/>
    </row>
    <row r="21" spans="1:5" x14ac:dyDescent="0.25">
      <c r="C21" s="6"/>
      <c r="D21" s="6"/>
      <c r="E21" s="6"/>
    </row>
    <row r="23" spans="1:5" x14ac:dyDescent="0.25">
      <c r="A23" s="4"/>
    </row>
    <row r="24" spans="1:5" x14ac:dyDescent="0.25">
      <c r="A24" s="4"/>
    </row>
    <row r="25" spans="1:5" x14ac:dyDescent="0.25">
      <c r="A25" s="4"/>
    </row>
    <row r="26" spans="1:5" x14ac:dyDescent="0.25">
      <c r="A26" s="4"/>
    </row>
    <row r="38" spans="1:7" ht="18.75" x14ac:dyDescent="0.25">
      <c r="A38" s="27" t="s">
        <v>28</v>
      </c>
      <c r="B38" s="28"/>
      <c r="C38" s="28"/>
      <c r="D38" s="28"/>
      <c r="E38" s="28"/>
      <c r="F38" s="28"/>
      <c r="G38" s="28"/>
    </row>
    <row r="39" spans="1:7" ht="15.75" x14ac:dyDescent="0.25">
      <c r="A39" s="9"/>
    </row>
    <row r="40" spans="1:7" ht="16.5" x14ac:dyDescent="0.3">
      <c r="A40" s="8" t="s">
        <v>29</v>
      </c>
    </row>
    <row r="41" spans="1:7" ht="16.5" x14ac:dyDescent="0.3">
      <c r="A41" s="7" t="s">
        <v>27</v>
      </c>
    </row>
    <row r="43" spans="1:7" ht="15.75" thickBot="1" x14ac:dyDescent="0.3"/>
    <row r="44" spans="1:7" ht="15.75" thickBot="1" x14ac:dyDescent="0.3">
      <c r="A44" s="18"/>
      <c r="B44" s="48">
        <f>B12</f>
        <v>45017</v>
      </c>
      <c r="C44" s="49">
        <f t="shared" ref="C44:G44" si="1">C12</f>
        <v>45047</v>
      </c>
      <c r="D44" s="49">
        <f t="shared" si="1"/>
        <v>45078</v>
      </c>
      <c r="E44" s="49">
        <f t="shared" si="1"/>
        <v>45108</v>
      </c>
      <c r="F44" s="49">
        <f t="shared" si="1"/>
        <v>45139</v>
      </c>
      <c r="G44" s="50">
        <f t="shared" si="1"/>
        <v>45170</v>
      </c>
    </row>
    <row r="45" spans="1:7" x14ac:dyDescent="0.25">
      <c r="A45" s="29" t="s">
        <v>10</v>
      </c>
      <c r="B45" s="30">
        <v>3100</v>
      </c>
      <c r="C45" s="30">
        <v>3100</v>
      </c>
      <c r="D45" s="30">
        <v>3100</v>
      </c>
      <c r="E45" s="30">
        <v>3100</v>
      </c>
      <c r="F45" s="30">
        <v>3100</v>
      </c>
      <c r="G45" s="33">
        <v>3100</v>
      </c>
    </row>
    <row r="46" spans="1:7" x14ac:dyDescent="0.25">
      <c r="A46" s="31" t="s">
        <v>11</v>
      </c>
      <c r="B46" s="32" t="s">
        <v>25</v>
      </c>
      <c r="C46" s="32" t="s">
        <v>25</v>
      </c>
      <c r="D46" s="32" t="s">
        <v>25</v>
      </c>
      <c r="E46" s="32" t="s">
        <v>25</v>
      </c>
      <c r="F46" s="32" t="s">
        <v>25</v>
      </c>
      <c r="G46" s="33" t="s">
        <v>25</v>
      </c>
    </row>
    <row r="47" spans="1:7" x14ac:dyDescent="0.25">
      <c r="A47" s="31" t="s">
        <v>22</v>
      </c>
      <c r="B47" s="32" t="s">
        <v>25</v>
      </c>
      <c r="C47" s="32" t="s">
        <v>25</v>
      </c>
      <c r="D47" s="32" t="s">
        <v>25</v>
      </c>
      <c r="E47" s="32" t="s">
        <v>25</v>
      </c>
      <c r="F47" s="32" t="s">
        <v>25</v>
      </c>
      <c r="G47" s="33" t="s">
        <v>25</v>
      </c>
    </row>
    <row r="48" spans="1:7" x14ac:dyDescent="0.25">
      <c r="A48" s="31" t="s">
        <v>23</v>
      </c>
      <c r="B48" s="32">
        <v>8000</v>
      </c>
      <c r="C48" s="32">
        <v>8000</v>
      </c>
      <c r="D48" s="32">
        <v>8000</v>
      </c>
      <c r="E48" s="32">
        <v>8000</v>
      </c>
      <c r="F48" s="32">
        <v>8000</v>
      </c>
      <c r="G48" s="33">
        <v>8000</v>
      </c>
    </row>
    <row r="49" spans="1:7" x14ac:dyDescent="0.25">
      <c r="A49" s="31" t="s">
        <v>12</v>
      </c>
      <c r="B49" s="32">
        <v>1250</v>
      </c>
      <c r="C49" s="32">
        <v>1080</v>
      </c>
      <c r="D49" s="32">
        <v>1020</v>
      </c>
      <c r="E49" s="32">
        <v>1190</v>
      </c>
      <c r="F49" s="32">
        <v>990</v>
      </c>
      <c r="G49" s="33">
        <v>1155</v>
      </c>
    </row>
    <row r="50" spans="1:7" x14ac:dyDescent="0.25">
      <c r="A50" s="31" t="s">
        <v>13</v>
      </c>
      <c r="B50" s="32">
        <v>390</v>
      </c>
      <c r="C50" s="32">
        <v>390</v>
      </c>
      <c r="D50" s="32">
        <v>390</v>
      </c>
      <c r="E50" s="32">
        <v>390</v>
      </c>
      <c r="F50" s="32">
        <v>390</v>
      </c>
      <c r="G50" s="33">
        <v>390</v>
      </c>
    </row>
    <row r="51" spans="1:7" x14ac:dyDescent="0.25">
      <c r="A51" s="31" t="s">
        <v>24</v>
      </c>
      <c r="B51" s="32" t="s">
        <v>25</v>
      </c>
      <c r="C51" s="32" t="s">
        <v>25</v>
      </c>
      <c r="D51" s="32" t="s">
        <v>25</v>
      </c>
      <c r="E51" s="32" t="s">
        <v>25</v>
      </c>
      <c r="F51" s="32" t="s">
        <v>25</v>
      </c>
      <c r="G51" s="33" t="s">
        <v>25</v>
      </c>
    </row>
    <row r="52" spans="1:7" x14ac:dyDescent="0.25">
      <c r="A52" s="31" t="s">
        <v>14</v>
      </c>
      <c r="B52" s="32">
        <v>150</v>
      </c>
      <c r="C52" s="32">
        <v>150</v>
      </c>
      <c r="D52" s="32">
        <v>150</v>
      </c>
      <c r="E52" s="32">
        <v>150</v>
      </c>
      <c r="F52" s="32">
        <v>150</v>
      </c>
      <c r="G52" s="33">
        <v>150</v>
      </c>
    </row>
    <row r="53" spans="1:7" x14ac:dyDescent="0.25">
      <c r="A53" s="31" t="s">
        <v>15</v>
      </c>
      <c r="B53" s="32" t="s">
        <v>25</v>
      </c>
      <c r="C53" s="32" t="s">
        <v>25</v>
      </c>
      <c r="D53" s="32" t="s">
        <v>25</v>
      </c>
      <c r="E53" s="32" t="s">
        <v>25</v>
      </c>
      <c r="F53" s="32" t="s">
        <v>25</v>
      </c>
      <c r="G53" s="33" t="s">
        <v>25</v>
      </c>
    </row>
    <row r="54" spans="1:7" x14ac:dyDescent="0.25">
      <c r="A54" s="31" t="s">
        <v>16</v>
      </c>
      <c r="B54" s="32" t="s">
        <v>25</v>
      </c>
      <c r="C54" s="32" t="s">
        <v>25</v>
      </c>
      <c r="D54" s="32" t="s">
        <v>25</v>
      </c>
      <c r="E54" s="32" t="s">
        <v>25</v>
      </c>
      <c r="F54" s="32" t="s">
        <v>25</v>
      </c>
      <c r="G54" s="33" t="s">
        <v>25</v>
      </c>
    </row>
    <row r="55" spans="1:7" x14ac:dyDescent="0.25">
      <c r="A55" s="31" t="s">
        <v>17</v>
      </c>
      <c r="B55" s="32">
        <v>1890</v>
      </c>
      <c r="C55" s="32">
        <v>1975</v>
      </c>
      <c r="D55" s="32">
        <v>1920</v>
      </c>
      <c r="E55" s="32">
        <v>2035</v>
      </c>
      <c r="F55" s="32">
        <v>1912</v>
      </c>
      <c r="G55" s="33">
        <v>1867</v>
      </c>
    </row>
    <row r="56" spans="1:7" x14ac:dyDescent="0.25">
      <c r="A56" s="31" t="s">
        <v>18</v>
      </c>
      <c r="B56" s="32" t="s">
        <v>25</v>
      </c>
      <c r="C56" s="32" t="s">
        <v>25</v>
      </c>
      <c r="D56" s="32" t="s">
        <v>25</v>
      </c>
      <c r="E56" s="32" t="s">
        <v>25</v>
      </c>
      <c r="F56" s="32" t="s">
        <v>25</v>
      </c>
      <c r="G56" s="33" t="s">
        <v>25</v>
      </c>
    </row>
    <row r="57" spans="1:7" x14ac:dyDescent="0.25">
      <c r="A57" s="31" t="s">
        <v>19</v>
      </c>
      <c r="B57" s="32">
        <v>1200</v>
      </c>
      <c r="C57" s="32">
        <v>1200</v>
      </c>
      <c r="D57" s="32">
        <v>1200</v>
      </c>
      <c r="E57" s="32">
        <v>1350</v>
      </c>
      <c r="F57" s="32">
        <v>1350</v>
      </c>
      <c r="G57" s="33">
        <v>1350</v>
      </c>
    </row>
    <row r="58" spans="1:7" x14ac:dyDescent="0.25">
      <c r="A58" s="31" t="s">
        <v>20</v>
      </c>
      <c r="B58" s="32">
        <v>500</v>
      </c>
      <c r="C58" s="32">
        <v>500</v>
      </c>
      <c r="D58" s="32">
        <v>500</v>
      </c>
      <c r="E58" s="32">
        <v>500</v>
      </c>
      <c r="F58" s="32">
        <v>500</v>
      </c>
      <c r="G58" s="33">
        <v>500</v>
      </c>
    </row>
    <row r="59" spans="1:7" x14ac:dyDescent="0.25">
      <c r="A59" s="31" t="s">
        <v>21</v>
      </c>
      <c r="B59" s="32">
        <v>1000</v>
      </c>
      <c r="C59" s="32">
        <v>900</v>
      </c>
      <c r="D59" s="32">
        <v>850</v>
      </c>
      <c r="E59" s="32">
        <v>1020</v>
      </c>
      <c r="F59" s="32">
        <v>1155</v>
      </c>
      <c r="G59" s="33">
        <v>1100</v>
      </c>
    </row>
    <row r="60" spans="1:7" x14ac:dyDescent="0.25">
      <c r="A60" s="31" t="s">
        <v>26</v>
      </c>
      <c r="B60" s="32">
        <v>850</v>
      </c>
      <c r="C60" s="32">
        <v>780</v>
      </c>
      <c r="D60" s="32">
        <v>1400</v>
      </c>
      <c r="E60" s="32">
        <v>1025</v>
      </c>
      <c r="F60" s="32">
        <v>950</v>
      </c>
      <c r="G60" s="33">
        <v>1250</v>
      </c>
    </row>
    <row r="61" spans="1:7" x14ac:dyDescent="0.25">
      <c r="A61" s="31" t="s">
        <v>2</v>
      </c>
      <c r="B61" s="32">
        <v>400</v>
      </c>
      <c r="C61" s="32">
        <v>200</v>
      </c>
      <c r="D61" s="32">
        <v>0</v>
      </c>
      <c r="E61" s="32">
        <v>500</v>
      </c>
      <c r="F61" s="32">
        <v>600</v>
      </c>
      <c r="G61" s="33">
        <v>550</v>
      </c>
    </row>
    <row r="62" spans="1:7" ht="15.75" thickBot="1" x14ac:dyDescent="0.3">
      <c r="A62" s="34" t="s">
        <v>0</v>
      </c>
      <c r="B62" s="35">
        <v>1250</v>
      </c>
      <c r="C62" s="35">
        <v>800</v>
      </c>
      <c r="D62" s="35">
        <v>670</v>
      </c>
      <c r="E62" s="35">
        <v>1590</v>
      </c>
      <c r="F62" s="35">
        <v>875</v>
      </c>
      <c r="G62" s="36">
        <v>870</v>
      </c>
    </row>
    <row r="63" spans="1:7" ht="15.75" thickBot="1" x14ac:dyDescent="0.3">
      <c r="A63" s="37" t="s">
        <v>4</v>
      </c>
      <c r="B63" s="40">
        <f>SUM(B45:B62)</f>
        <v>19980</v>
      </c>
      <c r="C63" s="40">
        <f t="shared" ref="C63:G63" si="2">SUM(C45:C62)</f>
        <v>19075</v>
      </c>
      <c r="D63" s="40">
        <f t="shared" si="2"/>
        <v>19200</v>
      </c>
      <c r="E63" s="40">
        <f t="shared" si="2"/>
        <v>20850</v>
      </c>
      <c r="F63" s="40">
        <f t="shared" si="2"/>
        <v>19972</v>
      </c>
      <c r="G63" s="41">
        <f t="shared" si="2"/>
        <v>20282</v>
      </c>
    </row>
    <row r="64" spans="1:7" ht="15.75" thickBot="1" x14ac:dyDescent="0.3">
      <c r="A64" s="42" t="s">
        <v>1</v>
      </c>
      <c r="B64" s="44">
        <f>B63/B14</f>
        <v>0.98157700810611648</v>
      </c>
      <c r="C64" s="44">
        <f t="shared" ref="C64:G64" si="3">C63/C14</f>
        <v>0.91377245508982041</v>
      </c>
      <c r="D64" s="44">
        <f t="shared" si="3"/>
        <v>0.90917700539823842</v>
      </c>
      <c r="E64" s="44">
        <f t="shared" si="3"/>
        <v>0.96149412035969561</v>
      </c>
      <c r="F64" s="44">
        <f t="shared" si="3"/>
        <v>0.95605552896122548</v>
      </c>
      <c r="G64" s="45">
        <f t="shared" si="3"/>
        <v>0.88664480874316942</v>
      </c>
    </row>
    <row r="70" spans="1:5" x14ac:dyDescent="0.25">
      <c r="C70" s="6"/>
      <c r="D70" s="6"/>
      <c r="E70" s="6"/>
    </row>
    <row r="71" spans="1:5" x14ac:dyDescent="0.25">
      <c r="C71" s="6"/>
      <c r="D71" s="6"/>
      <c r="E71" s="6"/>
    </row>
    <row r="73" spans="1:5" x14ac:dyDescent="0.25">
      <c r="A73" s="4"/>
    </row>
    <row r="74" spans="1:5" x14ac:dyDescent="0.25">
      <c r="A74" s="4"/>
    </row>
    <row r="75" spans="1:5" x14ac:dyDescent="0.25">
      <c r="A75" s="4"/>
    </row>
    <row r="76" spans="1:5" x14ac:dyDescent="0.25">
      <c r="A76" s="4"/>
    </row>
    <row r="91" spans="1:7" ht="18.75" x14ac:dyDescent="0.25">
      <c r="A91" s="46" t="s">
        <v>30</v>
      </c>
      <c r="B91" s="47"/>
      <c r="C91" s="47"/>
      <c r="D91" s="47"/>
      <c r="E91" s="47"/>
      <c r="F91" s="47"/>
      <c r="G91" s="47"/>
    </row>
    <row r="92" spans="1:7" ht="15.75" x14ac:dyDescent="0.25">
      <c r="A92" s="9"/>
    </row>
    <row r="93" spans="1:7" ht="16.5" x14ac:dyDescent="0.3">
      <c r="A93" s="8" t="s">
        <v>50</v>
      </c>
    </row>
    <row r="94" spans="1:7" ht="16.5" x14ac:dyDescent="0.3">
      <c r="A94" s="7" t="s">
        <v>46</v>
      </c>
    </row>
    <row r="95" spans="1:7" ht="16.5" x14ac:dyDescent="0.3">
      <c r="A95" s="7"/>
    </row>
    <row r="96" spans="1:7" ht="17.25" thickBot="1" x14ac:dyDescent="0.35">
      <c r="A96" s="7"/>
    </row>
    <row r="97" spans="1:3" ht="15.75" thickBot="1" x14ac:dyDescent="0.3">
      <c r="A97" s="18"/>
      <c r="B97" s="48">
        <f>B12</f>
        <v>45017</v>
      </c>
      <c r="C97" s="50">
        <f>G12</f>
        <v>45170</v>
      </c>
    </row>
    <row r="98" spans="1:3" x14ac:dyDescent="0.25">
      <c r="A98" s="29" t="s">
        <v>48</v>
      </c>
      <c r="B98" s="30">
        <v>235</v>
      </c>
      <c r="C98" s="33">
        <v>255</v>
      </c>
    </row>
    <row r="99" spans="1:3" x14ac:dyDescent="0.25">
      <c r="A99" s="31" t="s">
        <v>31</v>
      </c>
      <c r="B99" s="32" t="s">
        <v>25</v>
      </c>
      <c r="C99" s="33" t="s">
        <v>25</v>
      </c>
    </row>
    <row r="100" spans="1:3" x14ac:dyDescent="0.25">
      <c r="A100" s="31" t="s">
        <v>32</v>
      </c>
      <c r="B100" s="32" t="s">
        <v>25</v>
      </c>
      <c r="C100" s="33" t="s">
        <v>25</v>
      </c>
    </row>
    <row r="101" spans="1:3" x14ac:dyDescent="0.25">
      <c r="A101" s="31" t="s">
        <v>33</v>
      </c>
      <c r="B101" s="32">
        <v>12</v>
      </c>
      <c r="C101" s="33">
        <v>18</v>
      </c>
    </row>
    <row r="102" spans="1:3" x14ac:dyDescent="0.25">
      <c r="A102" s="31" t="s">
        <v>40</v>
      </c>
      <c r="B102" s="32">
        <v>33</v>
      </c>
      <c r="C102" s="33">
        <v>35</v>
      </c>
    </row>
    <row r="103" spans="1:3" x14ac:dyDescent="0.25">
      <c r="A103" s="31" t="s">
        <v>34</v>
      </c>
      <c r="B103" s="32">
        <v>245</v>
      </c>
      <c r="C103" s="33">
        <v>262</v>
      </c>
    </row>
    <row r="104" spans="1:3" x14ac:dyDescent="0.25">
      <c r="A104" s="31" t="s">
        <v>47</v>
      </c>
      <c r="B104" s="32">
        <v>720</v>
      </c>
      <c r="C104" s="33">
        <v>835</v>
      </c>
    </row>
    <row r="105" spans="1:3" x14ac:dyDescent="0.25">
      <c r="A105" s="31" t="s">
        <v>35</v>
      </c>
      <c r="B105" s="32">
        <v>33</v>
      </c>
      <c r="C105" s="33">
        <v>39</v>
      </c>
    </row>
    <row r="106" spans="1:3" x14ac:dyDescent="0.25">
      <c r="A106" s="31" t="s">
        <v>36</v>
      </c>
      <c r="B106" s="32" t="s">
        <v>25</v>
      </c>
      <c r="C106" s="33" t="s">
        <v>25</v>
      </c>
    </row>
    <row r="107" spans="1:3" x14ac:dyDescent="0.25">
      <c r="A107" s="51" t="s">
        <v>45</v>
      </c>
      <c r="B107" s="32" t="s">
        <v>25</v>
      </c>
      <c r="C107" s="33" t="s">
        <v>25</v>
      </c>
    </row>
    <row r="108" spans="1:3" x14ac:dyDescent="0.25">
      <c r="A108" s="31" t="s">
        <v>37</v>
      </c>
      <c r="B108" s="32" t="s">
        <v>25</v>
      </c>
      <c r="C108" s="33" t="s">
        <v>25</v>
      </c>
    </row>
    <row r="109" spans="1:3" x14ac:dyDescent="0.25">
      <c r="A109" s="31" t="s">
        <v>38</v>
      </c>
      <c r="B109" s="32">
        <v>4</v>
      </c>
      <c r="C109" s="33">
        <v>5</v>
      </c>
    </row>
    <row r="110" spans="1:3" x14ac:dyDescent="0.25">
      <c r="A110" s="31" t="s">
        <v>39</v>
      </c>
      <c r="B110" s="32" t="s">
        <v>25</v>
      </c>
      <c r="C110" s="33" t="s">
        <v>25</v>
      </c>
    </row>
    <row r="111" spans="1:3" x14ac:dyDescent="0.25">
      <c r="A111" s="31" t="s">
        <v>41</v>
      </c>
      <c r="B111" s="32" t="s">
        <v>25</v>
      </c>
      <c r="C111" s="33" t="s">
        <v>25</v>
      </c>
    </row>
    <row r="112" spans="1:3" x14ac:dyDescent="0.25">
      <c r="A112" s="31" t="s">
        <v>43</v>
      </c>
      <c r="B112" s="32">
        <v>133</v>
      </c>
      <c r="C112" s="33">
        <v>149</v>
      </c>
    </row>
    <row r="113" spans="1:3" x14ac:dyDescent="0.25">
      <c r="A113" s="31" t="s">
        <v>44</v>
      </c>
      <c r="B113" s="32">
        <v>10</v>
      </c>
      <c r="C113" s="33">
        <v>10</v>
      </c>
    </row>
    <row r="114" spans="1:3" x14ac:dyDescent="0.25">
      <c r="A114" s="31" t="s">
        <v>42</v>
      </c>
      <c r="B114" s="32" t="s">
        <v>25</v>
      </c>
      <c r="C114" s="33" t="s">
        <v>25</v>
      </c>
    </row>
    <row r="115" spans="1:3" ht="15.75" thickBot="1" x14ac:dyDescent="0.3">
      <c r="A115" s="34" t="s">
        <v>0</v>
      </c>
      <c r="B115" s="32">
        <v>85</v>
      </c>
      <c r="C115" s="33">
        <v>85</v>
      </c>
    </row>
    <row r="116" spans="1:3" ht="15.75" thickBot="1" x14ac:dyDescent="0.3">
      <c r="A116" s="37" t="s">
        <v>4</v>
      </c>
      <c r="B116" s="40">
        <f>SUM(B98:B115)</f>
        <v>1510</v>
      </c>
      <c r="C116" s="41">
        <f>SUM(C98:C115)</f>
        <v>1693</v>
      </c>
    </row>
    <row r="117" spans="1:3" ht="15.75" thickBot="1" x14ac:dyDescent="0.3">
      <c r="A117" s="42" t="s">
        <v>49</v>
      </c>
      <c r="B117" s="43"/>
      <c r="C117" s="45">
        <f>(C116/B116)-1</f>
        <v>0.12119205298013247</v>
      </c>
    </row>
    <row r="118" spans="1:3" ht="16.5" x14ac:dyDescent="0.3">
      <c r="A118" s="7"/>
    </row>
    <row r="119" spans="1:3" ht="16.5" x14ac:dyDescent="0.3">
      <c r="A119" s="7"/>
    </row>
    <row r="120" spans="1:3" ht="16.5" x14ac:dyDescent="0.3">
      <c r="A120" s="7"/>
    </row>
    <row r="121" spans="1:3" ht="16.5" x14ac:dyDescent="0.3">
      <c r="A121" s="7"/>
    </row>
    <row r="122" spans="1:3" ht="16.5" x14ac:dyDescent="0.3">
      <c r="A122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EF12-F150-4DEE-97CD-7D92404C4D2C}">
  <sheetPr>
    <tabColor rgb="FFFFC000"/>
  </sheetPr>
  <dimension ref="A1:G122"/>
  <sheetViews>
    <sheetView showGridLines="0" zoomScaleNormal="100" workbookViewId="0">
      <selection activeCell="A4" sqref="A4"/>
    </sheetView>
  </sheetViews>
  <sheetFormatPr baseColWidth="10" defaultRowHeight="15" x14ac:dyDescent="0.25"/>
  <cols>
    <col min="1" max="1" width="22" customWidth="1"/>
    <col min="2" max="7" width="11.7109375" customWidth="1"/>
    <col min="8" max="8" width="7.85546875" customWidth="1"/>
    <col min="9" max="9" width="25.28515625" customWidth="1"/>
    <col min="10" max="10" width="10" customWidth="1"/>
    <col min="11" max="11" width="12.5703125" bestFit="1" customWidth="1"/>
  </cols>
  <sheetData>
    <row r="1" spans="1:7" ht="23.25" x14ac:dyDescent="0.25">
      <c r="A1" s="13" t="s">
        <v>6</v>
      </c>
      <c r="B1" s="10"/>
      <c r="C1" s="11"/>
      <c r="D1" s="11"/>
      <c r="E1" s="11"/>
    </row>
    <row r="2" spans="1:7" ht="15.75" thickBot="1" x14ac:dyDescent="0.3">
      <c r="A2" s="14" t="s">
        <v>51</v>
      </c>
      <c r="B2" s="12"/>
      <c r="C2" s="12"/>
      <c r="D2" s="12"/>
      <c r="E2" s="12"/>
    </row>
    <row r="3" spans="1:7" x14ac:dyDescent="0.25">
      <c r="A3" s="1"/>
      <c r="B3" s="1"/>
      <c r="C3" s="1"/>
      <c r="D3" s="1"/>
    </row>
    <row r="4" spans="1:7" ht="16.5" x14ac:dyDescent="0.3">
      <c r="A4" s="7"/>
      <c r="B4" s="1"/>
      <c r="C4" s="1"/>
      <c r="D4" s="1"/>
    </row>
    <row r="5" spans="1:7" ht="16.5" x14ac:dyDescent="0.3">
      <c r="A5" s="7"/>
      <c r="B5" s="1"/>
      <c r="C5" s="1"/>
      <c r="D5" s="1"/>
    </row>
    <row r="6" spans="1:7" ht="20.25" customHeight="1" x14ac:dyDescent="0.25">
      <c r="A6" s="26" t="s">
        <v>1</v>
      </c>
      <c r="B6" s="25"/>
      <c r="C6" s="25"/>
      <c r="D6" s="25"/>
      <c r="E6" s="25"/>
      <c r="F6" s="25"/>
      <c r="G6" s="25"/>
    </row>
    <row r="7" spans="1:7" ht="9" customHeight="1" x14ac:dyDescent="0.25">
      <c r="A7" s="9"/>
    </row>
    <row r="8" spans="1:7" ht="16.5" x14ac:dyDescent="0.3">
      <c r="A8" s="8" t="s">
        <v>9</v>
      </c>
    </row>
    <row r="9" spans="1:7" ht="16.5" x14ac:dyDescent="0.3">
      <c r="A9" s="7" t="s">
        <v>8</v>
      </c>
    </row>
    <row r="10" spans="1:7" ht="16.5" x14ac:dyDescent="0.3">
      <c r="A10" s="8"/>
    </row>
    <row r="11" spans="1:7" ht="17.25" thickBot="1" x14ac:dyDescent="0.35">
      <c r="A11" s="8"/>
    </row>
    <row r="12" spans="1:7" ht="15.75" thickBot="1" x14ac:dyDescent="0.3">
      <c r="A12" s="18"/>
      <c r="B12" s="19">
        <v>45017</v>
      </c>
      <c r="C12" s="15">
        <v>45047</v>
      </c>
      <c r="D12" s="15">
        <v>45078</v>
      </c>
      <c r="E12" s="15">
        <v>45108</v>
      </c>
      <c r="F12" s="15">
        <v>45139</v>
      </c>
      <c r="G12" s="20">
        <v>45170</v>
      </c>
    </row>
    <row r="13" spans="1:7" x14ac:dyDescent="0.25">
      <c r="A13" s="23" t="s">
        <v>3</v>
      </c>
      <c r="B13" s="16"/>
      <c r="C13" s="16"/>
      <c r="D13" s="16"/>
      <c r="E13" s="16"/>
      <c r="F13" s="16"/>
      <c r="G13" s="21"/>
    </row>
    <row r="14" spans="1:7" ht="15.75" thickBot="1" x14ac:dyDescent="0.3">
      <c r="A14" s="24" t="s">
        <v>5</v>
      </c>
      <c r="B14" s="17"/>
      <c r="C14" s="17"/>
      <c r="D14" s="17"/>
      <c r="E14" s="17"/>
      <c r="F14" s="17"/>
      <c r="G14" s="22"/>
    </row>
    <row r="15" spans="1:7" ht="15.75" thickBot="1" x14ac:dyDescent="0.3">
      <c r="A15" s="37" t="s">
        <v>1</v>
      </c>
      <c r="B15" s="38" t="e">
        <f>B14/B13</f>
        <v>#DIV/0!</v>
      </c>
      <c r="C15" s="38" t="e">
        <f t="shared" ref="C15:G15" si="0">C14/C13</f>
        <v>#DIV/0!</v>
      </c>
      <c r="D15" s="38" t="e">
        <f t="shared" si="0"/>
        <v>#DIV/0!</v>
      </c>
      <c r="E15" s="38" t="e">
        <f t="shared" si="0"/>
        <v>#DIV/0!</v>
      </c>
      <c r="F15" s="38" t="e">
        <f t="shared" si="0"/>
        <v>#DIV/0!</v>
      </c>
      <c r="G15" s="39" t="e">
        <f t="shared" si="0"/>
        <v>#DIV/0!</v>
      </c>
    </row>
    <row r="16" spans="1:7" x14ac:dyDescent="0.25">
      <c r="A16" s="5"/>
    </row>
    <row r="19" spans="1:5" x14ac:dyDescent="0.25">
      <c r="C19" s="6"/>
      <c r="D19" s="6"/>
      <c r="E19" s="6"/>
    </row>
    <row r="20" spans="1:5" x14ac:dyDescent="0.25">
      <c r="C20" s="6"/>
      <c r="D20" s="6"/>
      <c r="E20" s="6"/>
    </row>
    <row r="21" spans="1:5" x14ac:dyDescent="0.25">
      <c r="C21" s="6"/>
      <c r="D21" s="6"/>
      <c r="E21" s="6"/>
    </row>
    <row r="23" spans="1:5" x14ac:dyDescent="0.25">
      <c r="A23" s="4"/>
    </row>
    <row r="24" spans="1:5" x14ac:dyDescent="0.25">
      <c r="A24" s="4"/>
    </row>
    <row r="25" spans="1:5" x14ac:dyDescent="0.25">
      <c r="A25" s="4"/>
    </row>
    <row r="26" spans="1:5" x14ac:dyDescent="0.25">
      <c r="A26" s="4"/>
    </row>
    <row r="38" spans="1:7" ht="18.75" x14ac:dyDescent="0.25">
      <c r="A38" s="27" t="s">
        <v>28</v>
      </c>
      <c r="B38" s="28"/>
      <c r="C38" s="28"/>
      <c r="D38" s="28"/>
      <c r="E38" s="28"/>
      <c r="F38" s="28"/>
      <c r="G38" s="28"/>
    </row>
    <row r="39" spans="1:7" ht="15.75" x14ac:dyDescent="0.25">
      <c r="A39" s="9"/>
    </row>
    <row r="40" spans="1:7" ht="16.5" x14ac:dyDescent="0.3">
      <c r="A40" s="8" t="s">
        <v>29</v>
      </c>
    </row>
    <row r="41" spans="1:7" ht="16.5" x14ac:dyDescent="0.3">
      <c r="A41" s="7" t="s">
        <v>27</v>
      </c>
    </row>
    <row r="43" spans="1:7" ht="15.75" thickBot="1" x14ac:dyDescent="0.3"/>
    <row r="44" spans="1:7" ht="15.75" thickBot="1" x14ac:dyDescent="0.3">
      <c r="A44" s="18"/>
      <c r="B44" s="48">
        <f>B12</f>
        <v>45017</v>
      </c>
      <c r="C44" s="49">
        <f t="shared" ref="C44:G44" si="1">C12</f>
        <v>45047</v>
      </c>
      <c r="D44" s="49">
        <f t="shared" si="1"/>
        <v>45078</v>
      </c>
      <c r="E44" s="49">
        <f t="shared" si="1"/>
        <v>45108</v>
      </c>
      <c r="F44" s="49">
        <f t="shared" si="1"/>
        <v>45139</v>
      </c>
      <c r="G44" s="50">
        <f t="shared" si="1"/>
        <v>45170</v>
      </c>
    </row>
    <row r="45" spans="1:7" x14ac:dyDescent="0.25">
      <c r="A45" s="29" t="s">
        <v>10</v>
      </c>
      <c r="B45" s="32" t="s">
        <v>25</v>
      </c>
      <c r="C45" s="32" t="s">
        <v>25</v>
      </c>
      <c r="D45" s="32" t="s">
        <v>25</v>
      </c>
      <c r="E45" s="32" t="s">
        <v>25</v>
      </c>
      <c r="F45" s="32" t="s">
        <v>25</v>
      </c>
      <c r="G45" s="33" t="s">
        <v>25</v>
      </c>
    </row>
    <row r="46" spans="1:7" x14ac:dyDescent="0.25">
      <c r="A46" s="31" t="s">
        <v>11</v>
      </c>
      <c r="B46" s="32" t="s">
        <v>25</v>
      </c>
      <c r="C46" s="32" t="s">
        <v>25</v>
      </c>
      <c r="D46" s="32" t="s">
        <v>25</v>
      </c>
      <c r="E46" s="32" t="s">
        <v>25</v>
      </c>
      <c r="F46" s="32" t="s">
        <v>25</v>
      </c>
      <c r="G46" s="33" t="s">
        <v>25</v>
      </c>
    </row>
    <row r="47" spans="1:7" x14ac:dyDescent="0.25">
      <c r="A47" s="31" t="s">
        <v>22</v>
      </c>
      <c r="B47" s="32" t="s">
        <v>25</v>
      </c>
      <c r="C47" s="32" t="s">
        <v>25</v>
      </c>
      <c r="D47" s="32" t="s">
        <v>25</v>
      </c>
      <c r="E47" s="32" t="s">
        <v>25</v>
      </c>
      <c r="F47" s="32" t="s">
        <v>25</v>
      </c>
      <c r="G47" s="33" t="s">
        <v>25</v>
      </c>
    </row>
    <row r="48" spans="1:7" x14ac:dyDescent="0.25">
      <c r="A48" s="31" t="s">
        <v>23</v>
      </c>
      <c r="B48" s="32" t="s">
        <v>25</v>
      </c>
      <c r="C48" s="32" t="s">
        <v>25</v>
      </c>
      <c r="D48" s="32" t="s">
        <v>25</v>
      </c>
      <c r="E48" s="32" t="s">
        <v>25</v>
      </c>
      <c r="F48" s="32" t="s">
        <v>25</v>
      </c>
      <c r="G48" s="33" t="s">
        <v>25</v>
      </c>
    </row>
    <row r="49" spans="1:7" x14ac:dyDescent="0.25">
      <c r="A49" s="31" t="s">
        <v>12</v>
      </c>
      <c r="B49" s="32" t="s">
        <v>25</v>
      </c>
      <c r="C49" s="32" t="s">
        <v>25</v>
      </c>
      <c r="D49" s="32" t="s">
        <v>25</v>
      </c>
      <c r="E49" s="32" t="s">
        <v>25</v>
      </c>
      <c r="F49" s="32" t="s">
        <v>25</v>
      </c>
      <c r="G49" s="33" t="s">
        <v>25</v>
      </c>
    </row>
    <row r="50" spans="1:7" x14ac:dyDescent="0.25">
      <c r="A50" s="31" t="s">
        <v>13</v>
      </c>
      <c r="B50" s="32" t="s">
        <v>25</v>
      </c>
      <c r="C50" s="32" t="s">
        <v>25</v>
      </c>
      <c r="D50" s="32" t="s">
        <v>25</v>
      </c>
      <c r="E50" s="32" t="s">
        <v>25</v>
      </c>
      <c r="F50" s="32" t="s">
        <v>25</v>
      </c>
      <c r="G50" s="33" t="s">
        <v>25</v>
      </c>
    </row>
    <row r="51" spans="1:7" x14ac:dyDescent="0.25">
      <c r="A51" s="31" t="s">
        <v>24</v>
      </c>
      <c r="B51" s="32" t="s">
        <v>25</v>
      </c>
      <c r="C51" s="32" t="s">
        <v>25</v>
      </c>
      <c r="D51" s="32" t="s">
        <v>25</v>
      </c>
      <c r="E51" s="32" t="s">
        <v>25</v>
      </c>
      <c r="F51" s="32" t="s">
        <v>25</v>
      </c>
      <c r="G51" s="33" t="s">
        <v>25</v>
      </c>
    </row>
    <row r="52" spans="1:7" x14ac:dyDescent="0.25">
      <c r="A52" s="31" t="s">
        <v>14</v>
      </c>
      <c r="B52" s="32" t="s">
        <v>25</v>
      </c>
      <c r="C52" s="32" t="s">
        <v>25</v>
      </c>
      <c r="D52" s="32" t="s">
        <v>25</v>
      </c>
      <c r="E52" s="32" t="s">
        <v>25</v>
      </c>
      <c r="F52" s="32" t="s">
        <v>25</v>
      </c>
      <c r="G52" s="33" t="s">
        <v>25</v>
      </c>
    </row>
    <row r="53" spans="1:7" x14ac:dyDescent="0.25">
      <c r="A53" s="31" t="s">
        <v>15</v>
      </c>
      <c r="B53" s="32" t="s">
        <v>25</v>
      </c>
      <c r="C53" s="32" t="s">
        <v>25</v>
      </c>
      <c r="D53" s="32" t="s">
        <v>25</v>
      </c>
      <c r="E53" s="32" t="s">
        <v>25</v>
      </c>
      <c r="F53" s="32" t="s">
        <v>25</v>
      </c>
      <c r="G53" s="33" t="s">
        <v>25</v>
      </c>
    </row>
    <row r="54" spans="1:7" x14ac:dyDescent="0.25">
      <c r="A54" s="31" t="s">
        <v>16</v>
      </c>
      <c r="B54" s="32" t="s">
        <v>25</v>
      </c>
      <c r="C54" s="32" t="s">
        <v>25</v>
      </c>
      <c r="D54" s="32" t="s">
        <v>25</v>
      </c>
      <c r="E54" s="32" t="s">
        <v>25</v>
      </c>
      <c r="F54" s="32" t="s">
        <v>25</v>
      </c>
      <c r="G54" s="33" t="s">
        <v>25</v>
      </c>
    </row>
    <row r="55" spans="1:7" x14ac:dyDescent="0.25">
      <c r="A55" s="31" t="s">
        <v>17</v>
      </c>
      <c r="B55" s="32" t="s">
        <v>25</v>
      </c>
      <c r="C55" s="32" t="s">
        <v>25</v>
      </c>
      <c r="D55" s="32" t="s">
        <v>25</v>
      </c>
      <c r="E55" s="32" t="s">
        <v>25</v>
      </c>
      <c r="F55" s="32" t="s">
        <v>25</v>
      </c>
      <c r="G55" s="33" t="s">
        <v>25</v>
      </c>
    </row>
    <row r="56" spans="1:7" x14ac:dyDescent="0.25">
      <c r="A56" s="31" t="s">
        <v>18</v>
      </c>
      <c r="B56" s="32" t="s">
        <v>25</v>
      </c>
      <c r="C56" s="32" t="s">
        <v>25</v>
      </c>
      <c r="D56" s="32" t="s">
        <v>25</v>
      </c>
      <c r="E56" s="32" t="s">
        <v>25</v>
      </c>
      <c r="F56" s="32" t="s">
        <v>25</v>
      </c>
      <c r="G56" s="33" t="s">
        <v>25</v>
      </c>
    </row>
    <row r="57" spans="1:7" x14ac:dyDescent="0.25">
      <c r="A57" s="31" t="s">
        <v>19</v>
      </c>
      <c r="B57" s="32" t="s">
        <v>25</v>
      </c>
      <c r="C57" s="32" t="s">
        <v>25</v>
      </c>
      <c r="D57" s="32" t="s">
        <v>25</v>
      </c>
      <c r="E57" s="32" t="s">
        <v>25</v>
      </c>
      <c r="F57" s="32" t="s">
        <v>25</v>
      </c>
      <c r="G57" s="33" t="s">
        <v>25</v>
      </c>
    </row>
    <row r="58" spans="1:7" x14ac:dyDescent="0.25">
      <c r="A58" s="31" t="s">
        <v>20</v>
      </c>
      <c r="B58" s="32" t="s">
        <v>25</v>
      </c>
      <c r="C58" s="32" t="s">
        <v>25</v>
      </c>
      <c r="D58" s="32" t="s">
        <v>25</v>
      </c>
      <c r="E58" s="32" t="s">
        <v>25</v>
      </c>
      <c r="F58" s="32" t="s">
        <v>25</v>
      </c>
      <c r="G58" s="33" t="s">
        <v>25</v>
      </c>
    </row>
    <row r="59" spans="1:7" x14ac:dyDescent="0.25">
      <c r="A59" s="31" t="s">
        <v>21</v>
      </c>
      <c r="B59" s="32" t="s">
        <v>25</v>
      </c>
      <c r="C59" s="32" t="s">
        <v>25</v>
      </c>
      <c r="D59" s="32" t="s">
        <v>25</v>
      </c>
      <c r="E59" s="32" t="s">
        <v>25</v>
      </c>
      <c r="F59" s="32" t="s">
        <v>25</v>
      </c>
      <c r="G59" s="33" t="s">
        <v>25</v>
      </c>
    </row>
    <row r="60" spans="1:7" x14ac:dyDescent="0.25">
      <c r="A60" s="31" t="s">
        <v>26</v>
      </c>
      <c r="B60" s="32" t="s">
        <v>25</v>
      </c>
      <c r="C60" s="32" t="s">
        <v>25</v>
      </c>
      <c r="D60" s="32" t="s">
        <v>25</v>
      </c>
      <c r="E60" s="32" t="s">
        <v>25</v>
      </c>
      <c r="F60" s="32" t="s">
        <v>25</v>
      </c>
      <c r="G60" s="33" t="s">
        <v>25</v>
      </c>
    </row>
    <row r="61" spans="1:7" x14ac:dyDescent="0.25">
      <c r="A61" s="31" t="s">
        <v>2</v>
      </c>
      <c r="B61" s="32" t="s">
        <v>25</v>
      </c>
      <c r="C61" s="32" t="s">
        <v>25</v>
      </c>
      <c r="D61" s="32" t="s">
        <v>25</v>
      </c>
      <c r="E61" s="32" t="s">
        <v>25</v>
      </c>
      <c r="F61" s="32" t="s">
        <v>25</v>
      </c>
      <c r="G61" s="33" t="s">
        <v>25</v>
      </c>
    </row>
    <row r="62" spans="1:7" ht="15.75" thickBot="1" x14ac:dyDescent="0.3">
      <c r="A62" s="34" t="s">
        <v>0</v>
      </c>
      <c r="B62" s="32" t="s">
        <v>25</v>
      </c>
      <c r="C62" s="32" t="s">
        <v>25</v>
      </c>
      <c r="D62" s="32" t="s">
        <v>25</v>
      </c>
      <c r="E62" s="32" t="s">
        <v>25</v>
      </c>
      <c r="F62" s="32" t="s">
        <v>25</v>
      </c>
      <c r="G62" s="33" t="s">
        <v>25</v>
      </c>
    </row>
    <row r="63" spans="1:7" ht="15.75" thickBot="1" x14ac:dyDescent="0.3">
      <c r="A63" s="37" t="s">
        <v>4</v>
      </c>
      <c r="B63" s="40">
        <f>SUM(B45:B62)</f>
        <v>0</v>
      </c>
      <c r="C63" s="40">
        <f t="shared" ref="C63:G63" si="2">SUM(C45:C62)</f>
        <v>0</v>
      </c>
      <c r="D63" s="40">
        <f t="shared" si="2"/>
        <v>0</v>
      </c>
      <c r="E63" s="40">
        <f t="shared" si="2"/>
        <v>0</v>
      </c>
      <c r="F63" s="40">
        <f t="shared" si="2"/>
        <v>0</v>
      </c>
      <c r="G63" s="41">
        <f t="shared" si="2"/>
        <v>0</v>
      </c>
    </row>
    <row r="64" spans="1:7" ht="15.75" thickBot="1" x14ac:dyDescent="0.3">
      <c r="A64" s="42" t="s">
        <v>1</v>
      </c>
      <c r="B64" s="44" t="e">
        <f>B63/B14</f>
        <v>#DIV/0!</v>
      </c>
      <c r="C64" s="44" t="e">
        <f t="shared" ref="C64:G64" si="3">C63/C14</f>
        <v>#DIV/0!</v>
      </c>
      <c r="D64" s="44" t="e">
        <f t="shared" si="3"/>
        <v>#DIV/0!</v>
      </c>
      <c r="E64" s="44" t="e">
        <f t="shared" si="3"/>
        <v>#DIV/0!</v>
      </c>
      <c r="F64" s="44" t="e">
        <f t="shared" si="3"/>
        <v>#DIV/0!</v>
      </c>
      <c r="G64" s="45" t="e">
        <f t="shared" si="3"/>
        <v>#DIV/0!</v>
      </c>
    </row>
    <row r="70" spans="1:5" x14ac:dyDescent="0.25">
      <c r="C70" s="6"/>
      <c r="D70" s="6"/>
      <c r="E70" s="6"/>
    </row>
    <row r="71" spans="1:5" x14ac:dyDescent="0.25">
      <c r="C71" s="6"/>
      <c r="D71" s="6"/>
      <c r="E71" s="6"/>
    </row>
    <row r="73" spans="1:5" x14ac:dyDescent="0.25">
      <c r="A73" s="4"/>
    </row>
    <row r="74" spans="1:5" x14ac:dyDescent="0.25">
      <c r="A74" s="4"/>
    </row>
    <row r="75" spans="1:5" x14ac:dyDescent="0.25">
      <c r="A75" s="4"/>
    </row>
    <row r="76" spans="1:5" x14ac:dyDescent="0.25">
      <c r="A76" s="4"/>
    </row>
    <row r="91" spans="1:7" ht="18.75" x14ac:dyDescent="0.25">
      <c r="A91" s="46" t="s">
        <v>30</v>
      </c>
      <c r="B91" s="47"/>
      <c r="C91" s="47"/>
      <c r="D91" s="47"/>
      <c r="E91" s="47"/>
      <c r="F91" s="47"/>
      <c r="G91" s="47"/>
    </row>
    <row r="92" spans="1:7" ht="15.75" x14ac:dyDescent="0.25">
      <c r="A92" s="9"/>
    </row>
    <row r="93" spans="1:7" ht="16.5" x14ac:dyDescent="0.3">
      <c r="A93" s="8" t="s">
        <v>50</v>
      </c>
    </row>
    <row r="94" spans="1:7" ht="16.5" x14ac:dyDescent="0.3">
      <c r="A94" s="7" t="s">
        <v>46</v>
      </c>
    </row>
    <row r="95" spans="1:7" ht="16.5" x14ac:dyDescent="0.3">
      <c r="A95" s="7"/>
    </row>
    <row r="96" spans="1:7" ht="17.25" thickBot="1" x14ac:dyDescent="0.35">
      <c r="A96" s="7"/>
    </row>
    <row r="97" spans="1:3" ht="15.75" thickBot="1" x14ac:dyDescent="0.3">
      <c r="A97" s="18"/>
      <c r="B97" s="48">
        <f>B12</f>
        <v>45017</v>
      </c>
      <c r="C97" s="50">
        <f>G12</f>
        <v>45170</v>
      </c>
    </row>
    <row r="98" spans="1:3" x14ac:dyDescent="0.25">
      <c r="A98" s="29" t="s">
        <v>48</v>
      </c>
      <c r="B98" s="32" t="s">
        <v>25</v>
      </c>
      <c r="C98" s="33" t="s">
        <v>25</v>
      </c>
    </row>
    <row r="99" spans="1:3" x14ac:dyDescent="0.25">
      <c r="A99" s="31" t="s">
        <v>31</v>
      </c>
      <c r="B99" s="32" t="s">
        <v>25</v>
      </c>
      <c r="C99" s="33" t="s">
        <v>25</v>
      </c>
    </row>
    <row r="100" spans="1:3" x14ac:dyDescent="0.25">
      <c r="A100" s="31" t="s">
        <v>32</v>
      </c>
      <c r="B100" s="32" t="s">
        <v>25</v>
      </c>
      <c r="C100" s="33" t="s">
        <v>25</v>
      </c>
    </row>
    <row r="101" spans="1:3" x14ac:dyDescent="0.25">
      <c r="A101" s="31" t="s">
        <v>33</v>
      </c>
      <c r="B101" s="32" t="s">
        <v>25</v>
      </c>
      <c r="C101" s="33" t="s">
        <v>25</v>
      </c>
    </row>
    <row r="102" spans="1:3" x14ac:dyDescent="0.25">
      <c r="A102" s="31" t="s">
        <v>40</v>
      </c>
      <c r="B102" s="32" t="s">
        <v>25</v>
      </c>
      <c r="C102" s="33" t="s">
        <v>25</v>
      </c>
    </row>
    <row r="103" spans="1:3" x14ac:dyDescent="0.25">
      <c r="A103" s="31" t="s">
        <v>34</v>
      </c>
      <c r="B103" s="32" t="s">
        <v>25</v>
      </c>
      <c r="C103" s="33" t="s">
        <v>25</v>
      </c>
    </row>
    <row r="104" spans="1:3" x14ac:dyDescent="0.25">
      <c r="A104" s="31" t="s">
        <v>47</v>
      </c>
      <c r="B104" s="32" t="s">
        <v>25</v>
      </c>
      <c r="C104" s="33" t="s">
        <v>25</v>
      </c>
    </row>
    <row r="105" spans="1:3" x14ac:dyDescent="0.25">
      <c r="A105" s="31" t="s">
        <v>35</v>
      </c>
      <c r="B105" s="32" t="s">
        <v>25</v>
      </c>
      <c r="C105" s="33" t="s">
        <v>25</v>
      </c>
    </row>
    <row r="106" spans="1:3" x14ac:dyDescent="0.25">
      <c r="A106" s="31" t="s">
        <v>36</v>
      </c>
      <c r="B106" s="32" t="s">
        <v>25</v>
      </c>
      <c r="C106" s="33" t="s">
        <v>25</v>
      </c>
    </row>
    <row r="107" spans="1:3" x14ac:dyDescent="0.25">
      <c r="A107" s="51" t="s">
        <v>45</v>
      </c>
      <c r="B107" s="32" t="s">
        <v>25</v>
      </c>
      <c r="C107" s="33" t="s">
        <v>25</v>
      </c>
    </row>
    <row r="108" spans="1:3" x14ac:dyDescent="0.25">
      <c r="A108" s="31" t="s">
        <v>37</v>
      </c>
      <c r="B108" s="32" t="s">
        <v>25</v>
      </c>
      <c r="C108" s="33" t="s">
        <v>25</v>
      </c>
    </row>
    <row r="109" spans="1:3" x14ac:dyDescent="0.25">
      <c r="A109" s="31" t="s">
        <v>38</v>
      </c>
      <c r="B109" s="32" t="s">
        <v>25</v>
      </c>
      <c r="C109" s="33" t="s">
        <v>25</v>
      </c>
    </row>
    <row r="110" spans="1:3" x14ac:dyDescent="0.25">
      <c r="A110" s="31" t="s">
        <v>39</v>
      </c>
      <c r="B110" s="32" t="s">
        <v>25</v>
      </c>
      <c r="C110" s="33" t="s">
        <v>25</v>
      </c>
    </row>
    <row r="111" spans="1:3" x14ac:dyDescent="0.25">
      <c r="A111" s="31" t="s">
        <v>41</v>
      </c>
      <c r="B111" s="32" t="s">
        <v>25</v>
      </c>
      <c r="C111" s="33" t="s">
        <v>25</v>
      </c>
    </row>
    <row r="112" spans="1:3" x14ac:dyDescent="0.25">
      <c r="A112" s="31" t="s">
        <v>43</v>
      </c>
      <c r="B112" s="32" t="s">
        <v>25</v>
      </c>
      <c r="C112" s="33" t="s">
        <v>25</v>
      </c>
    </row>
    <row r="113" spans="1:3" x14ac:dyDescent="0.25">
      <c r="A113" s="31" t="s">
        <v>44</v>
      </c>
      <c r="B113" s="32" t="s">
        <v>25</v>
      </c>
      <c r="C113" s="33" t="s">
        <v>25</v>
      </c>
    </row>
    <row r="114" spans="1:3" x14ac:dyDescent="0.25">
      <c r="A114" s="31" t="s">
        <v>42</v>
      </c>
      <c r="B114" s="32" t="s">
        <v>25</v>
      </c>
      <c r="C114" s="33" t="s">
        <v>25</v>
      </c>
    </row>
    <row r="115" spans="1:3" ht="15.75" thickBot="1" x14ac:dyDescent="0.3">
      <c r="A115" s="34" t="s">
        <v>0</v>
      </c>
      <c r="B115" s="32" t="s">
        <v>25</v>
      </c>
      <c r="C115" s="33" t="s">
        <v>25</v>
      </c>
    </row>
    <row r="116" spans="1:3" ht="15.75" thickBot="1" x14ac:dyDescent="0.3">
      <c r="A116" s="37" t="s">
        <v>4</v>
      </c>
      <c r="B116" s="40">
        <f>SUM(B98:B115)</f>
        <v>0</v>
      </c>
      <c r="C116" s="41">
        <f>SUM(C98:C115)</f>
        <v>0</v>
      </c>
    </row>
    <row r="117" spans="1:3" ht="15.75" thickBot="1" x14ac:dyDescent="0.3">
      <c r="A117" s="42" t="s">
        <v>49</v>
      </c>
      <c r="B117" s="43"/>
      <c r="C117" s="45" t="e">
        <f>(C116/B116)-1</f>
        <v>#DIV/0!</v>
      </c>
    </row>
    <row r="118" spans="1:3" ht="16.5" x14ac:dyDescent="0.3">
      <c r="A118" s="7"/>
    </row>
    <row r="119" spans="1:3" ht="16.5" x14ac:dyDescent="0.3">
      <c r="A119" s="7"/>
    </row>
    <row r="120" spans="1:3" ht="16.5" x14ac:dyDescent="0.3">
      <c r="A120" s="7"/>
    </row>
    <row r="121" spans="1:3" ht="16.5" x14ac:dyDescent="0.3">
      <c r="A121" s="7"/>
    </row>
    <row r="122" spans="1:3" ht="16.5" x14ac:dyDescent="0.3">
      <c r="A122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Presentacion</vt:lpstr>
      <vt:lpstr>Ejemplo</vt:lpstr>
      <vt:lpstr>Cálculos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</dc:creator>
  <cp:lastModifiedBy>DELL</cp:lastModifiedBy>
  <dcterms:created xsi:type="dcterms:W3CDTF">2021-02-04T18:57:35Z</dcterms:created>
  <dcterms:modified xsi:type="dcterms:W3CDTF">2023-10-06T05:11:41Z</dcterms:modified>
</cp:coreProperties>
</file>